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3608" windowHeight="7572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C79" i="62" l="1"/>
  <c r="C78" i="62" s="1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26" i="64" l="1"/>
  <c r="D7" i="64"/>
  <c r="D35" i="64" s="1"/>
  <c r="D15" i="63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F14" i="59"/>
  <c r="G14" i="59" s="1"/>
  <c r="E14" i="59"/>
  <c r="D60" i="59"/>
  <c r="E60" i="59"/>
  <c r="C60" i="59"/>
</calcChain>
</file>

<file path=xl/sharedStrings.xml><?xml version="1.0" encoding="utf-8"?>
<sst xmlns="http://schemas.openxmlformats.org/spreadsheetml/2006/main" count="877" uniqueCount="633">
  <si>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</si>
  <si>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</si>
  <si>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</si>
  <si>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</si>
  <si>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</si>
  <si>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</si>
  <si>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</si>
  <si>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</si>
  <si>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</si>
  <si>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</si>
  <si>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</si>
  <si>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</si>
  <si>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</si>
  <si>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</si>
  <si>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</si>
  <si>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</si>
  <si>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</si>
  <si>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</si>
  <si>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</si>
  <si>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</si>
  <si>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</si>
  <si>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</si>
  <si>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</si>
  <si>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</si>
  <si>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</si>
  <si>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</si>
  <si>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</si>
  <si>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</si>
  <si>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</si>
  <si>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</si>
  <si>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</si>
  <si>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</si>
  <si>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</si>
  <si>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</si>
  <si>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</si>
  <si>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</si>
  <si>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</si>
  <si>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</si>
  <si>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</si>
  <si>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</si>
  <si>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</si>
  <si>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</si>
  <si>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</si>
  <si>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</si>
  <si>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</si>
  <si>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</si>
  <si>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</si>
  <si>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</si>
  <si>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</si>
  <si>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</si>
  <si>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</si>
  <si>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</si>
  <si>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</si>
  <si>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</si>
  <si>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</si>
  <si>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</si>
  <si>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</si>
  <si>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</si>
  <si>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</si>
  <si>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</si>
  <si>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</si>
  <si>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</si>
  <si>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</si>
  <si>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</si>
  <si>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</si>
  <si>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</si>
  <si>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</si>
  <si>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</si>
  <si>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</si>
  <si>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</si>
  <si>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</si>
  <si>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</si>
  <si>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</si>
  <si>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</si>
  <si>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</si>
  <si>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</si>
  <si>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</si>
  <si>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</si>
  <si>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</si>
  <si>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</si>
  <si>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</si>
  <si>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</si>
  <si>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</si>
  <si>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</si>
  <si>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</si>
  <si>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</si>
  <si>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</si>
  <si>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</si>
  <si>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</si>
  <si>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</si>
  <si>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</si>
  <si>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</si>
  <si>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</si>
  <si>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</si>
  <si>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</si>
  <si>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</si>
  <si>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</si>
  <si>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</si>
  <si>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</si>
  <si>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</si>
  <si>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</si>
  <si>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</si>
  <si>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</si>
  <si>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</si>
  <si>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</si>
  <si>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</si>
  <si>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</si>
  <si>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</si>
  <si>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</si>
  <si>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</si>
  <si>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</si>
  <si>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</si>
  <si>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</si>
  <si>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</si>
  <si>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</si>
  <si>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</si>
  <si>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</si>
  <si>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</si>
  <si>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</si>
  <si>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</si>
  <si>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</si>
  <si>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</si>
  <si>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</si>
  <si>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</si>
  <si>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</si>
  <si>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</si>
  <si>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</si>
  <si>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</si>
  <si>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</si>
  <si>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</si>
  <si>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</si>
  <si>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</si>
  <si>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</si>
  <si>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</si>
  <si>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</si>
  <si>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</si>
  <si>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</si>
  <si>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</si>
  <si>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</si>
  <si>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</si>
  <si>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</si>
  <si>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</si>
  <si>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</si>
  <si>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</si>
  <si>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</si>
  <si>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</si>
  <si>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</si>
  <si>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</si>
  <si>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</si>
  <si>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</si>
  <si>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</si>
  <si>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</si>
  <si>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</si>
  <si>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</si>
  <si>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</si>
  <si>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</si>
  <si>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</si>
  <si>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</si>
  <si>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</si>
  <si>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</si>
  <si>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</si>
  <si>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</si>
  <si>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</si>
  <si>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</si>
  <si>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</si>
  <si>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</si>
  <si>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</si>
  <si>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</si>
  <si>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</si>
  <si>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</si>
  <si>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</si>
  <si>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</si>
  <si>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</si>
  <si>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</si>
  <si>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</si>
  <si>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</si>
  <si>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</si>
  <si>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</si>
  <si>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</si>
  <si>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</si>
  <si>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</si>
  <si>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</si>
  <si>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</si>
  <si>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</si>
  <si>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</si>
  <si>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</si>
  <si>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</si>
  <si>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</si>
  <si>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</si>
  <si>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</si>
  <si>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</si>
  <si>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</si>
  <si>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</si>
  <si>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</si>
  <si>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</si>
  <si>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</si>
  <si>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</si>
  <si>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</si>
  <si>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</si>
  <si>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</si>
  <si>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</si>
  <si>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</si>
  <si>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</si>
  <si>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</si>
  <si>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</si>
  <si>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</si>
  <si>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</si>
  <si>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</si>
  <si>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</si>
  <si>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</si>
  <si>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</si>
  <si>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</si>
  <si>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</si>
  <si>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</si>
  <si>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</si>
  <si>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</si>
  <si>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</si>
  <si>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</si>
  <si>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</si>
  <si>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</si>
  <si>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</si>
  <si>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</si>
  <si>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</si>
  <si>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</si>
  <si>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</si>
  <si>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</si>
  <si>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</si>
  <si>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</si>
  <si>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</si>
  <si>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</si>
  <si>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</si>
  <si>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</si>
  <si>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</si>
  <si>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</si>
  <si>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</si>
  <si>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</si>
  <si>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</si>
  <si>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</si>
  <si>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</si>
  <si>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</si>
  <si>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</si>
  <si>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</si>
  <si>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</si>
  <si>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</si>
  <si>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</si>
  <si>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</si>
  <si>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</si>
  <si>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</si>
  <si>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</si>
  <si>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</si>
  <si>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</si>
  <si>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</si>
  <si>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</si>
  <si>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</si>
  <si>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</si>
  <si>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</si>
  <si>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</si>
  <si>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</si>
  <si>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</si>
  <si>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</si>
  <si>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</si>
  <si>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</si>
  <si>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</si>
  <si>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</si>
  <si>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</si>
  <si>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</si>
  <si>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</si>
  <si>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</si>
  <si>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</si>
  <si>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</si>
  <si>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</si>
  <si>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</si>
  <si>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</si>
  <si>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</si>
  <si>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</si>
  <si>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</si>
  <si>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</si>
  <si>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</si>
  <si>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</si>
  <si>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</si>
  <si>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</si>
  <si>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</si>
  <si>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</si>
  <si>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</si>
  <si>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</si>
  <si>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</si>
  <si>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</si>
  <si>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</si>
  <si>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</si>
  <si>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</si>
  <si>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</si>
  <si>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</si>
  <si>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</si>
  <si>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</si>
  <si>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</si>
  <si>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</si>
  <si>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</si>
  <si>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</si>
  <si>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</si>
  <si>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</si>
  <si>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</si>
  <si>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</si>
  <si>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</si>
  <si>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</si>
  <si>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</si>
  <si>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</si>
  <si>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</si>
  <si>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</si>
  <si>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</si>
  <si>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</si>
  <si>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</si>
  <si>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</si>
  <si>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</si>
  <si>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</si>
  <si>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</si>
  <si>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</si>
  <si>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</si>
  <si>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</si>
  <si>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</si>
  <si>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</si>
  <si>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</si>
  <si>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</si>
  <si>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</si>
  <si>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</si>
  <si>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</si>
  <si>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</si>
  <si>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</si>
  <si>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</si>
  <si>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</si>
  <si>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</si>
  <si>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</si>
  <si>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</si>
  <si>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</si>
  <si>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</si>
  <si>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</si>
  <si>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</si>
  <si>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</si>
  <si>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</si>
  <si>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</si>
  <si>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</si>
  <si>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</si>
  <si>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</si>
  <si>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</si>
  <si>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</si>
  <si>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</si>
  <si>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</si>
  <si>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</si>
  <si>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</si>
  <si>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</si>
  <si>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</si>
  <si>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</si>
  <si>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</si>
  <si>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</si>
  <si>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</si>
  <si>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</si>
  <si>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</si>
  <si>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</si>
  <si>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</si>
  <si>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</si>
  <si>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</si>
  <si>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</si>
  <si>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</si>
  <si>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</si>
  <si>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</si>
  <si>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</si>
  <si>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</si>
  <si>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</si>
  <si>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</si>
  <si>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</si>
  <si>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</si>
  <si>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</si>
  <si>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</si>
  <si>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</si>
  <si>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</si>
  <si>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</si>
  <si>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</si>
  <si>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</si>
  <si>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</si>
  <si>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</si>
  <si>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</si>
  <si>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</si>
  <si>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</si>
  <si>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</si>
  <si>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</si>
  <si>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</si>
  <si>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</si>
  <si>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</si>
  <si>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</si>
  <si>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</si>
  <si>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</si>
  <si>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</si>
  <si>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</si>
  <si>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</si>
  <si>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</si>
  <si>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</si>
  <si>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</si>
  <si>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</si>
  <si>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</si>
  <si>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</si>
  <si>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</si>
  <si>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</si>
  <si>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</si>
  <si>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</si>
  <si>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</si>
  <si>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</si>
  <si>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</si>
  <si>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</si>
  <si>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</si>
  <si>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</si>
  <si>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</si>
  <si>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</si>
  <si>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</si>
  <si>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</si>
  <si>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</si>
  <si>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</si>
  <si>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</si>
  <si>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</si>
  <si>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</si>
  <si>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</si>
  <si>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</si>
  <si>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</si>
  <si>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</si>
  <si>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</si>
  <si>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</si>
  <si>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</si>
  <si>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</si>
  <si>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</si>
  <si>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</si>
  <si>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</si>
  <si>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</si>
  <si>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</si>
  <si>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</si>
  <si>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</si>
  <si>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</si>
  <si>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</si>
  <si>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</si>
  <si>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</si>
  <si>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</si>
  <si>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</si>
  <si>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</si>
  <si>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</si>
  <si>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</si>
  <si>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</si>
  <si>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</si>
  <si>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</si>
  <si>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</si>
  <si>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</si>
  <si>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</si>
  <si>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</si>
  <si>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</si>
  <si>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</si>
  <si>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</si>
  <si>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</si>
  <si>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</si>
  <si>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</si>
  <si>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</si>
  <si>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</si>
  <si>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</si>
  <si>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</si>
  <si>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</si>
  <si>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</si>
  <si>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</si>
  <si>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</si>
  <si>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</si>
  <si>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</si>
  <si>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</si>
  <si>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</si>
  <si>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</si>
  <si>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</si>
  <si>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</si>
  <si>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</si>
  <si>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</si>
  <si>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</si>
  <si>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</si>
  <si>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</si>
  <si>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</si>
  <si>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</si>
  <si>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</si>
  <si>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</si>
  <si>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</si>
  <si>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</si>
  <si>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</si>
  <si>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</si>
  <si>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</si>
  <si>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</si>
  <si>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</si>
  <si>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</si>
  <si>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</si>
  <si>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</si>
  <si>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</si>
  <si>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</si>
  <si>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</si>
  <si>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</si>
  <si>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</si>
  <si>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</si>
  <si>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</si>
  <si>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</si>
  <si>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</si>
  <si>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</si>
  <si>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</si>
  <si>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</si>
  <si>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</si>
  <si>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</si>
  <si>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</si>
  <si>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</si>
  <si>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</si>
  <si>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</si>
  <si>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</si>
  <si>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</si>
  <si>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</si>
  <si>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</si>
  <si>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</si>
  <si>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</si>
  <si>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</si>
  <si>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</si>
  <si>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</si>
  <si>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</si>
  <si>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</si>
  <si>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</si>
  <si>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</si>
  <si>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</si>
  <si>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</si>
  <si>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</si>
  <si>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</si>
  <si>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</si>
  <si>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</si>
  <si>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</si>
  <si>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</si>
  <si>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</si>
  <si>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</si>
  <si>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</si>
  <si>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</si>
  <si>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</si>
  <si>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</si>
  <si>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</si>
  <si>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</si>
  <si>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</si>
  <si>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</si>
  <si>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</si>
  <si>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</si>
  <si>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</si>
  <si>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</si>
  <si>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</si>
  <si>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</si>
  <si>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</si>
  <si>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</si>
  <si>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</si>
  <si>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</si>
  <si>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</si>
  <si>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</si>
  <si>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</si>
  <si>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</si>
  <si>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</si>
  <si>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</si>
  <si>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</si>
  <si>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</si>
  <si>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</si>
  <si>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</si>
  <si>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</si>
  <si>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</si>
  <si>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</si>
  <si>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</si>
  <si>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</si>
  <si>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</si>
  <si>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</si>
  <si>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</si>
  <si>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</si>
  <si>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</si>
  <si>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</si>
  <si>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</si>
  <si>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</si>
  <si>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</si>
  <si>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</si>
  <si>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</si>
  <si>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</si>
  <si>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</si>
  <si>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</si>
  <si>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</si>
  <si>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</si>
  <si>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</si>
  <si>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</si>
  <si>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</si>
  <si>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</si>
  <si>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</si>
  <si>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</si>
  <si>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</si>
  <si>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</si>
  <si>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</si>
  <si>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</si>
  <si>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</si>
  <si>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</si>
  <si>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</si>
  <si>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</si>
  <si>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</si>
  <si>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</si>
  <si>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</si>
  <si>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</si>
  <si>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</si>
  <si>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</si>
  <si>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</si>
  <si>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</si>
  <si>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</si>
  <si>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</si>
  <si>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</si>
  <si>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</si>
  <si>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</si>
  <si>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</si>
  <si>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</si>
  <si>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</si>
  <si>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</si>
  <si>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</si>
  <si>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</si>
  <si>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</si>
  <si>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</si>
  <si>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</si>
  <si>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</si>
  <si>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</si>
  <si>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</si>
  <si>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</si>
  <si>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</si>
  <si>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</si>
  <si>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</si>
  <si>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</si>
  <si>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</si>
  <si>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</si>
  <si>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</si>
  <si>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</si>
  <si>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</si>
  <si>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SISTEMA PARA EL DESARROLLO INTEGRAL DE LA FAMILIA DEL MUNICIPIO DE SAN FELIPE, GTO.</t>
  </si>
  <si>
    <t>Correspondiente del 1 de Enero al AL 30 DE SEPTIEMBRE DEL 2018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</si>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</sst>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74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0" applyFont="1"/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3" fillId="0" borderId="0" xfId="3" applyFont="1" applyBorder="1" applyAlignment="1" applyProtection="1">
      <alignment horizontal="center" vertical="top" wrapText="1"/>
      <protection locked="0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tabSelected="1" zoomScaleNormal="100" zoomScaleSheetLayoutView="100" workbookViewId="0">
      <pane ySplit="4" topLeftCell="A13" activePane="bottomLeft" state="frozen"/>
      <selection activeCell="A14" sqref="A14:B14"/>
      <selection pane="bottomLeft" activeCell="B52" sqref="B52"/>
    </sheetView>
  </sheetViews>
  <sheetFormatPr baseColWidth="10" defaultColWidth="12.88671875" defaultRowHeight="10.199999999999999" x14ac:dyDescent="0.2"/>
  <cols>
    <col min="1" max="1" width="14.6640625" style="37" customWidth="1"/>
    <col min="2" max="2" width="73.88671875" style="37" bestFit="1" customWidth="1"/>
    <col min="3" max="3" width="8" style="37" customWidth="1"/>
    <col min="4" max="16384" width="12.88671875" style="37"/>
  </cols>
  <sheetData>
    <row r="1" spans="1:5" ht="18.899999999999999" customHeight="1" x14ac:dyDescent="0.2">
      <c r="A1" s="149" t="s">
        <v>628</v>
      </c>
      <c r="B1" s="149"/>
      <c r="C1" s="73"/>
      <c r="D1" s="70" t="s">
        <v>288</v>
      </c>
      <c r="E1" s="71">
        <v>2018</v>
      </c>
    </row>
    <row r="2" spans="1:5" ht="18.899999999999999" customHeight="1" x14ac:dyDescent="0.2">
      <c r="A2" s="150" t="s">
        <v>627</v>
      </c>
      <c r="B2" s="150"/>
      <c r="C2" s="93"/>
      <c r="D2" s="70" t="s">
        <v>290</v>
      </c>
      <c r="E2" s="73" t="s">
        <v>291</v>
      </c>
    </row>
    <row r="3" spans="1:5" ht="18.899999999999999" customHeight="1" x14ac:dyDescent="0.2">
      <c r="A3" s="151" t="s">
        <v>629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ht="11.25" x14ac:dyDescent="0.2">
      <c r="A5" s="38"/>
      <c r="B5" s="39"/>
    </row>
    <row r="6" spans="1:5" ht="11.25" x14ac:dyDescent="0.2">
      <c r="A6" s="40"/>
      <c r="B6" s="41" t="s">
        <v>87</v>
      </c>
    </row>
    <row r="7" spans="1:5" ht="11.25" x14ac:dyDescent="0.2">
      <c r="A7" s="40"/>
      <c r="B7" s="41"/>
    </row>
    <row r="8" spans="1:5" ht="11.2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ht="11.25" x14ac:dyDescent="0.2">
      <c r="A10" s="146" t="s">
        <v>3</v>
      </c>
      <c r="B10" s="147" t="s">
        <v>4</v>
      </c>
    </row>
    <row r="11" spans="1:5" ht="11.2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ht="11.2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ht="11.25" x14ac:dyDescent="0.2">
      <c r="A15" s="146" t="s">
        <v>9</v>
      </c>
      <c r="B15" s="147" t="s">
        <v>10</v>
      </c>
    </row>
    <row r="16" spans="1:5" ht="11.25" x14ac:dyDescent="0.2">
      <c r="A16" s="146" t="s">
        <v>11</v>
      </c>
      <c r="B16" s="147" t="s">
        <v>12</v>
      </c>
    </row>
    <row r="17" spans="1:2" ht="11.25" x14ac:dyDescent="0.2">
      <c r="A17" s="146" t="s">
        <v>13</v>
      </c>
      <c r="B17" s="147" t="s">
        <v>14</v>
      </c>
    </row>
    <row r="18" spans="1:2" ht="11.25" x14ac:dyDescent="0.2">
      <c r="A18" s="146" t="s">
        <v>15</v>
      </c>
      <c r="B18" s="147" t="s">
        <v>16</v>
      </c>
    </row>
    <row r="19" spans="1:2" ht="11.25" x14ac:dyDescent="0.2">
      <c r="A19" s="146" t="s">
        <v>17</v>
      </c>
      <c r="B19" s="147" t="s">
        <v>18</v>
      </c>
    </row>
    <row r="20" spans="1:2" ht="11.25" x14ac:dyDescent="0.2">
      <c r="A20" s="146" t="s">
        <v>19</v>
      </c>
      <c r="B20" s="147" t="s">
        <v>20</v>
      </c>
    </row>
    <row r="21" spans="1:2" ht="11.25" x14ac:dyDescent="0.2">
      <c r="A21" s="146" t="s">
        <v>21</v>
      </c>
      <c r="B21" s="147" t="s">
        <v>275</v>
      </c>
    </row>
    <row r="22" spans="1:2" ht="11.25" x14ac:dyDescent="0.2">
      <c r="A22" s="146" t="s">
        <v>22</v>
      </c>
      <c r="B22" s="147" t="s">
        <v>23</v>
      </c>
    </row>
    <row r="23" spans="1:2" ht="11.25" x14ac:dyDescent="0.2">
      <c r="A23" s="146" t="s">
        <v>122</v>
      </c>
      <c r="B23" s="147" t="s">
        <v>24</v>
      </c>
    </row>
    <row r="24" spans="1:2" ht="11.25" x14ac:dyDescent="0.2">
      <c r="A24" s="146" t="s">
        <v>123</v>
      </c>
      <c r="B24" s="147" t="s">
        <v>25</v>
      </c>
    </row>
    <row r="25" spans="1:2" ht="11.25" x14ac:dyDescent="0.2">
      <c r="A25" s="146" t="s">
        <v>124</v>
      </c>
      <c r="B25" s="147" t="s">
        <v>26</v>
      </c>
    </row>
    <row r="26" spans="1:2" ht="11.25" x14ac:dyDescent="0.2">
      <c r="A26" s="146" t="s">
        <v>27</v>
      </c>
      <c r="B26" s="147" t="s">
        <v>28</v>
      </c>
    </row>
    <row r="27" spans="1:2" ht="11.25" x14ac:dyDescent="0.2">
      <c r="A27" s="146" t="s">
        <v>29</v>
      </c>
      <c r="B27" s="147" t="s">
        <v>30</v>
      </c>
    </row>
    <row r="28" spans="1:2" ht="11.25" x14ac:dyDescent="0.2">
      <c r="A28" s="146" t="s">
        <v>31</v>
      </c>
      <c r="B28" s="147" t="s">
        <v>32</v>
      </c>
    </row>
    <row r="29" spans="1:2" ht="11.25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ht="11.25" x14ac:dyDescent="0.2">
      <c r="A31" s="40"/>
      <c r="B31" s="43"/>
    </row>
    <row r="32" spans="1:2" ht="11.25" x14ac:dyDescent="0.2">
      <c r="A32" s="40"/>
      <c r="B32" s="42"/>
    </row>
    <row r="33" spans="1:4" x14ac:dyDescent="0.2">
      <c r="A33" s="146" t="s">
        <v>90</v>
      </c>
      <c r="B33" s="147" t="s">
        <v>85</v>
      </c>
    </row>
    <row r="34" spans="1:4" x14ac:dyDescent="0.2">
      <c r="A34" s="146" t="s">
        <v>91</v>
      </c>
      <c r="B34" s="147" t="s">
        <v>86</v>
      </c>
    </row>
    <row r="35" spans="1:4" ht="11.25" x14ac:dyDescent="0.2">
      <c r="A35" s="40"/>
      <c r="B35" s="43"/>
    </row>
    <row r="36" spans="1:4" ht="11.25" x14ac:dyDescent="0.2">
      <c r="A36" s="40"/>
      <c r="B36" s="41" t="s">
        <v>88</v>
      </c>
    </row>
    <row r="37" spans="1:4" ht="11.25" x14ac:dyDescent="0.2">
      <c r="A37" s="40" t="s">
        <v>89</v>
      </c>
      <c r="B37" s="147" t="s">
        <v>36</v>
      </c>
    </row>
    <row r="38" spans="1:4" ht="11.25" x14ac:dyDescent="0.2">
      <c r="A38" s="40"/>
      <c r="B38" s="147" t="s">
        <v>37</v>
      </c>
    </row>
    <row r="39" spans="1:4" ht="12" thickBot="1" x14ac:dyDescent="0.25">
      <c r="A39" s="44"/>
      <c r="B39" s="45"/>
    </row>
    <row r="41" spans="1:4" x14ac:dyDescent="0.2">
      <c r="A41" s="165" t="s">
        <v>630</v>
      </c>
      <c r="B41" s="166"/>
      <c r="C41" s="166"/>
      <c r="D41" s="167"/>
    </row>
    <row r="42" spans="1:4" x14ac:dyDescent="0.2">
      <c r="A42" s="168"/>
      <c r="B42" s="166"/>
      <c r="C42" s="166"/>
      <c r="D42" s="167"/>
    </row>
    <row r="43" spans="1:4" x14ac:dyDescent="0.2">
      <c r="A43" s="169"/>
      <c r="B43" s="170"/>
      <c r="C43" s="169"/>
      <c r="D43" s="167"/>
    </row>
    <row r="44" spans="1:4" x14ac:dyDescent="0.2">
      <c r="A44" s="171"/>
      <c r="B44" s="169"/>
      <c r="C44" s="169"/>
      <c r="D44" s="167"/>
    </row>
    <row r="45" spans="1:4" x14ac:dyDescent="0.2">
      <c r="A45" s="171"/>
      <c r="B45" s="169" t="s">
        <v>631</v>
      </c>
      <c r="C45" s="171" t="s">
        <v>631</v>
      </c>
      <c r="D45" s="167"/>
    </row>
    <row r="46" spans="1:4" ht="20.399999999999999" x14ac:dyDescent="0.2">
      <c r="A46" s="171"/>
      <c r="B46" s="172" t="s">
        <v>632</v>
      </c>
      <c r="C46" s="173" t="s">
        <v>632</v>
      </c>
      <c r="D46" s="173"/>
    </row>
    <row r="47" spans="1:4" x14ac:dyDescent="0.2">
      <c r="A47" s="167"/>
      <c r="B47" s="167"/>
      <c r="C47" s="167"/>
      <c r="D47" s="167"/>
    </row>
  </sheetData>
  <sheetProtection formatCells="0" formatColumns="0" formatRows="0" autoFilter="0" pivotTables="0"/>
  <mergeCells count="4">
    <mergeCell ref="A1:B1"/>
    <mergeCell ref="A2:B2"/>
    <mergeCell ref="A3:B3"/>
    <mergeCell ref="C46:D46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A2" sqref="A2:D2"/>
    </sheetView>
  </sheetViews>
  <sheetFormatPr baseColWidth="10" defaultColWidth="11.44140625" defaultRowHeight="10.199999999999999" x14ac:dyDescent="0.2"/>
  <cols>
    <col min="1" max="1" width="1.6640625" style="96" customWidth="1"/>
    <col min="2" max="2" width="63.109375" style="96" customWidth="1"/>
    <col min="3" max="4" width="17.6640625" style="96" customWidth="1"/>
    <col min="5" max="16384" width="11.44140625" style="96"/>
  </cols>
  <sheetData>
    <row r="1" spans="1:4" s="94" customFormat="1" ht="18.899999999999999" customHeight="1" x14ac:dyDescent="0.25">
      <c r="A1" s="155" t="s">
        <v>628</v>
      </c>
      <c r="B1" s="155"/>
      <c r="C1" s="155"/>
      <c r="D1" s="155"/>
    </row>
    <row r="2" spans="1:4" s="94" customFormat="1" ht="18.899999999999999" customHeight="1" x14ac:dyDescent="0.3">
      <c r="A2" s="155" t="s">
        <v>624</v>
      </c>
      <c r="B2" s="155"/>
      <c r="C2" s="155"/>
      <c r="D2" s="155"/>
    </row>
    <row r="3" spans="1:4" s="94" customFormat="1" ht="18.899999999999999" customHeight="1" x14ac:dyDescent="0.25">
      <c r="A3" s="155" t="s">
        <v>629</v>
      </c>
      <c r="B3" s="155"/>
      <c r="C3" s="155"/>
      <c r="D3" s="155"/>
    </row>
    <row r="4" spans="1:4" s="97" customFormat="1" ht="18.899999999999999" customHeight="1" x14ac:dyDescent="0.2">
      <c r="A4" s="156" t="s">
        <v>620</v>
      </c>
      <c r="B4" s="156"/>
      <c r="C4" s="156"/>
      <c r="D4" s="156"/>
    </row>
    <row r="5" spans="1:4" s="95" customFormat="1" ht="11.25" x14ac:dyDescent="0.2">
      <c r="A5" s="98"/>
      <c r="B5" s="99"/>
      <c r="C5" s="99"/>
      <c r="D5" s="99"/>
    </row>
    <row r="6" spans="1:4" ht="11.25" x14ac:dyDescent="0.2">
      <c r="A6" s="100" t="s">
        <v>146</v>
      </c>
      <c r="B6" s="100"/>
      <c r="C6" s="101"/>
      <c r="D6" s="102">
        <v>0</v>
      </c>
    </row>
    <row r="7" spans="1:4" ht="11.25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ht="11.25" x14ac:dyDescent="0.2">
      <c r="A12" s="110"/>
      <c r="B12" s="111" t="s">
        <v>141</v>
      </c>
      <c r="C12" s="112">
        <v>0</v>
      </c>
      <c r="D12" s="114"/>
    </row>
    <row r="13" spans="1:4" ht="11.25" x14ac:dyDescent="0.2">
      <c r="A13" s="115" t="s">
        <v>140</v>
      </c>
      <c r="B13" s="111"/>
      <c r="C13" s="112">
        <v>0</v>
      </c>
      <c r="D13" s="114"/>
    </row>
    <row r="14" spans="1:4" ht="11.25" x14ac:dyDescent="0.2">
      <c r="B14" s="116"/>
      <c r="C14" s="117"/>
      <c r="D14" s="118"/>
    </row>
    <row r="15" spans="1:4" ht="11.25" x14ac:dyDescent="0.2">
      <c r="A15" s="106" t="s">
        <v>139</v>
      </c>
      <c r="B15" s="107"/>
      <c r="C15" s="108"/>
      <c r="D15" s="109">
        <f>SUM(D16:D19)</f>
        <v>0</v>
      </c>
    </row>
    <row r="16" spans="1:4" ht="11.25" x14ac:dyDescent="0.2">
      <c r="A16" s="110"/>
      <c r="B16" s="111" t="s">
        <v>138</v>
      </c>
      <c r="C16" s="112">
        <v>1432142.17</v>
      </c>
      <c r="D16" s="113"/>
    </row>
    <row r="17" spans="1:4" ht="11.25" x14ac:dyDescent="0.2">
      <c r="A17" s="110"/>
      <c r="B17" s="111" t="s">
        <v>137</v>
      </c>
      <c r="C17" s="112">
        <v>0</v>
      </c>
      <c r="D17" s="114"/>
    </row>
    <row r="18" spans="1:4" ht="11.25" x14ac:dyDescent="0.2">
      <c r="A18" s="110"/>
      <c r="B18" s="111" t="s">
        <v>136</v>
      </c>
      <c r="C18" s="112">
        <v>0</v>
      </c>
      <c r="D18" s="114"/>
    </row>
    <row r="19" spans="1:4" ht="11.25" x14ac:dyDescent="0.2">
      <c r="A19" s="115" t="s">
        <v>135</v>
      </c>
      <c r="B19" s="119"/>
      <c r="C19" s="120">
        <v>0</v>
      </c>
      <c r="D19" s="114"/>
    </row>
    <row r="20" spans="1:4" ht="11.25" x14ac:dyDescent="0.2">
      <c r="B20" s="121"/>
      <c r="C20" s="122"/>
      <c r="D20" s="118"/>
    </row>
    <row r="21" spans="1:4" ht="11.25" x14ac:dyDescent="0.2">
      <c r="A21" s="100" t="s">
        <v>134</v>
      </c>
      <c r="B21" s="100"/>
      <c r="C21" s="123"/>
      <c r="D21" s="102">
        <f>+D6+D8-D15</f>
        <v>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>
      <selection activeCell="A2" sqref="A2:D2"/>
    </sheetView>
  </sheetViews>
  <sheetFormatPr baseColWidth="10" defaultColWidth="11.44140625" defaultRowHeight="10.199999999999999" x14ac:dyDescent="0.2"/>
  <cols>
    <col min="1" max="1" width="1.6640625" style="96" customWidth="1"/>
    <col min="2" max="2" width="62.109375" style="96" customWidth="1"/>
    <col min="3" max="3" width="17.6640625" style="96" customWidth="1"/>
    <col min="4" max="4" width="17.6640625" style="143" customWidth="1"/>
    <col min="5" max="16384" width="11.44140625" style="96"/>
  </cols>
  <sheetData>
    <row r="1" spans="1:4" s="124" customFormat="1" ht="18.899999999999999" customHeight="1" x14ac:dyDescent="0.25">
      <c r="A1" s="157" t="s">
        <v>628</v>
      </c>
      <c r="B1" s="157"/>
      <c r="C1" s="157"/>
      <c r="D1" s="157"/>
    </row>
    <row r="2" spans="1:4" s="124" customFormat="1" ht="18.899999999999999" customHeight="1" x14ac:dyDescent="0.3">
      <c r="A2" s="157" t="s">
        <v>625</v>
      </c>
      <c r="B2" s="157"/>
      <c r="C2" s="157"/>
      <c r="D2" s="157"/>
    </row>
    <row r="3" spans="1:4" s="124" customFormat="1" ht="18.899999999999999" customHeight="1" x14ac:dyDescent="0.25">
      <c r="A3" s="157" t="s">
        <v>629</v>
      </c>
      <c r="B3" s="157"/>
      <c r="C3" s="157"/>
      <c r="D3" s="157"/>
    </row>
    <row r="4" spans="1:4" s="125" customFormat="1" ht="11.25" x14ac:dyDescent="0.2">
      <c r="A4" s="158"/>
      <c r="B4" s="158"/>
      <c r="C4" s="158"/>
      <c r="D4" s="158"/>
    </row>
    <row r="5" spans="1:4" ht="11.25" x14ac:dyDescent="0.2">
      <c r="A5" s="126" t="s">
        <v>168</v>
      </c>
      <c r="B5" s="127"/>
      <c r="C5" s="128"/>
      <c r="D5" s="129">
        <v>0</v>
      </c>
    </row>
    <row r="6" spans="1:4" ht="11.25" x14ac:dyDescent="0.2">
      <c r="A6" s="130"/>
      <c r="B6" s="103"/>
      <c r="C6" s="131"/>
      <c r="D6" s="132"/>
    </row>
    <row r="7" spans="1:4" ht="11.25" x14ac:dyDescent="0.2">
      <c r="A7" s="106" t="s">
        <v>167</v>
      </c>
      <c r="B7" s="133"/>
      <c r="C7" s="128"/>
      <c r="D7" s="134">
        <f>SUM(C8:C24)</f>
        <v>28935.02</v>
      </c>
    </row>
    <row r="8" spans="1:4" x14ac:dyDescent="0.2">
      <c r="A8" s="110"/>
      <c r="B8" s="135" t="s">
        <v>166</v>
      </c>
      <c r="C8" s="112">
        <v>28935.02</v>
      </c>
      <c r="D8" s="136"/>
    </row>
    <row r="9" spans="1:4" ht="11.25" x14ac:dyDescent="0.2">
      <c r="A9" s="110"/>
      <c r="B9" s="135" t="s">
        <v>165</v>
      </c>
      <c r="C9" s="112">
        <v>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0</v>
      </c>
      <c r="D11" s="137"/>
    </row>
    <row r="12" spans="1:4" ht="11.25" x14ac:dyDescent="0.2">
      <c r="A12" s="110"/>
      <c r="B12" s="135" t="s">
        <v>162</v>
      </c>
      <c r="C12" s="112">
        <v>0</v>
      </c>
      <c r="D12" s="137"/>
    </row>
    <row r="13" spans="1:4" ht="11.25" x14ac:dyDescent="0.2">
      <c r="A13" s="110"/>
      <c r="B13" s="135" t="s">
        <v>161</v>
      </c>
      <c r="C13" s="112">
        <v>0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ht="11.25" x14ac:dyDescent="0.2">
      <c r="A15" s="110"/>
      <c r="B15" s="135" t="s">
        <v>159</v>
      </c>
      <c r="C15" s="112">
        <v>0</v>
      </c>
      <c r="D15" s="137"/>
    </row>
    <row r="16" spans="1:4" ht="11.25" x14ac:dyDescent="0.2">
      <c r="A16" s="110"/>
      <c r="B16" s="135" t="s">
        <v>158</v>
      </c>
      <c r="C16" s="112">
        <v>0</v>
      </c>
      <c r="D16" s="137"/>
    </row>
    <row r="17" spans="1:4" x14ac:dyDescent="0.2">
      <c r="A17" s="110"/>
      <c r="B17" s="135" t="s">
        <v>157</v>
      </c>
      <c r="C17" s="112">
        <v>0</v>
      </c>
      <c r="D17" s="137"/>
    </row>
    <row r="18" spans="1:4" ht="11.25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ht="11.25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ht="11.25" x14ac:dyDescent="0.2">
      <c r="A23" s="110"/>
      <c r="B23" s="135" t="s">
        <v>151</v>
      </c>
      <c r="C23" s="112">
        <v>0</v>
      </c>
      <c r="D23" s="137"/>
    </row>
    <row r="24" spans="1:4" ht="11.25" x14ac:dyDescent="0.2">
      <c r="A24" s="110"/>
      <c r="B24" s="138" t="s">
        <v>150</v>
      </c>
      <c r="C24" s="112">
        <v>0</v>
      </c>
      <c r="D24" s="137"/>
    </row>
    <row r="25" spans="1:4" ht="11.25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SUM(D27:D33)</f>
        <v>0</v>
      </c>
    </row>
    <row r="27" spans="1:4" ht="11.25" x14ac:dyDescent="0.2">
      <c r="A27" s="110"/>
      <c r="B27" s="135" t="s">
        <v>133</v>
      </c>
      <c r="C27" s="112">
        <v>0</v>
      </c>
      <c r="D27" s="136"/>
    </row>
    <row r="28" spans="1:4" ht="11.25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0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ht="11.25" x14ac:dyDescent="0.2">
      <c r="A31" s="110"/>
      <c r="B31" s="135" t="s">
        <v>128</v>
      </c>
      <c r="C31" s="112">
        <v>0</v>
      </c>
      <c r="D31" s="137"/>
    </row>
    <row r="32" spans="1:4" ht="11.25" x14ac:dyDescent="0.2">
      <c r="A32" s="110"/>
      <c r="B32" s="135" t="s">
        <v>127</v>
      </c>
      <c r="C32" s="112">
        <v>0</v>
      </c>
      <c r="D32" s="137"/>
    </row>
    <row r="33" spans="1:4" ht="11.25" x14ac:dyDescent="0.2">
      <c r="A33" s="110"/>
      <c r="B33" s="138" t="s">
        <v>148</v>
      </c>
      <c r="C33" s="120">
        <v>0</v>
      </c>
      <c r="D33" s="137"/>
    </row>
    <row r="34" spans="1:4" ht="11.25" x14ac:dyDescent="0.2">
      <c r="A34" s="130"/>
      <c r="B34" s="139"/>
      <c r="C34" s="140"/>
      <c r="D34" s="141"/>
    </row>
    <row r="35" spans="1:4" ht="11.25" x14ac:dyDescent="0.2">
      <c r="A35" s="127" t="s">
        <v>147</v>
      </c>
      <c r="B35" s="127"/>
      <c r="C35" s="128"/>
      <c r="D35" s="129">
        <f>+D5-D7+D26</f>
        <v>-28935.02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F1"/>
    </sheetView>
  </sheetViews>
  <sheetFormatPr baseColWidth="10" defaultColWidth="9.109375" defaultRowHeight="10.199999999999999" x14ac:dyDescent="0.2"/>
  <cols>
    <col min="1" max="1" width="10" style="86" customWidth="1"/>
    <col min="2" max="2" width="68.5546875" style="86" bestFit="1" customWidth="1"/>
    <col min="3" max="3" width="17.44140625" style="86" bestFit="1" customWidth="1"/>
    <col min="4" max="5" width="23.6640625" style="86" bestFit="1" customWidth="1"/>
    <col min="6" max="6" width="19.33203125" style="86" customWidth="1"/>
    <col min="7" max="7" width="20.5546875" style="86" customWidth="1"/>
    <col min="8" max="10" width="20.33203125" style="86" customWidth="1"/>
    <col min="11" max="16384" width="9.109375" style="86"/>
  </cols>
  <sheetData>
    <row r="1" spans="1:10" ht="18.899999999999999" customHeight="1" x14ac:dyDescent="0.2">
      <c r="A1" s="154" t="s">
        <v>628</v>
      </c>
      <c r="B1" s="159"/>
      <c r="C1" s="159"/>
      <c r="D1" s="159"/>
      <c r="E1" s="159"/>
      <c r="F1" s="159"/>
      <c r="G1" s="84" t="s">
        <v>288</v>
      </c>
      <c r="H1" s="85">
        <f>'Notas a los Edos Financieros'!E1</f>
        <v>2018</v>
      </c>
    </row>
    <row r="2" spans="1:10" ht="18.899999999999999" customHeight="1" x14ac:dyDescent="0.2">
      <c r="A2" s="154" t="s">
        <v>626</v>
      </c>
      <c r="B2" s="159"/>
      <c r="C2" s="159"/>
      <c r="D2" s="159"/>
      <c r="E2" s="159"/>
      <c r="F2" s="159"/>
      <c r="G2" s="84" t="s">
        <v>290</v>
      </c>
      <c r="H2" s="85" t="str">
        <f>'Notas a los Edos Financieros'!E2</f>
        <v>Trimestral</v>
      </c>
    </row>
    <row r="3" spans="1:10" ht="18.899999999999999" customHeight="1" x14ac:dyDescent="0.2">
      <c r="A3" s="160" t="s">
        <v>629</v>
      </c>
      <c r="B3" s="161"/>
      <c r="C3" s="161"/>
      <c r="D3" s="161"/>
      <c r="E3" s="161"/>
      <c r="F3" s="161"/>
      <c r="G3" s="84" t="s">
        <v>292</v>
      </c>
      <c r="H3" s="85">
        <f>'Notas a los Edos Financieros'!E3</f>
        <v>1</v>
      </c>
    </row>
    <row r="4" spans="1:10" ht="11.25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ht="11.25" x14ac:dyDescent="0.2">
      <c r="A8" s="144">
        <v>7000</v>
      </c>
      <c r="B8" s="145" t="s">
        <v>209</v>
      </c>
    </row>
    <row r="9" spans="1:10" ht="11.25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v>0</v>
      </c>
    </row>
    <row r="10" spans="1:10" ht="11.25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v>0</v>
      </c>
    </row>
    <row r="21" spans="1:6" ht="11.25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v>0</v>
      </c>
    </row>
    <row r="22" spans="1:6" ht="11.25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v>0</v>
      </c>
    </row>
    <row r="25" spans="1:6" ht="11.25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v>0</v>
      </c>
    </row>
    <row r="26" spans="1:6" ht="11.25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v>0</v>
      </c>
    </row>
    <row r="33" spans="1:6" ht="11.25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v>0</v>
      </c>
    </row>
    <row r="34" spans="1:6" ht="11.25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v>0</v>
      </c>
    </row>
    <row r="35" spans="1:6" s="145" customFormat="1" ht="11.25" x14ac:dyDescent="0.2">
      <c r="A35" s="144">
        <v>8000</v>
      </c>
      <c r="B35" s="145" t="s">
        <v>181</v>
      </c>
    </row>
    <row r="36" spans="1:6" ht="11.25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ht="11.25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ht="11.25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ht="11.25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ht="11.25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ht="11.25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ht="11.25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ht="11.25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ht="11.25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ht="11.25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ht="11.25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ht="11.25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14" sqref="A14"/>
    </sheetView>
  </sheetViews>
  <sheetFormatPr baseColWidth="10" defaultColWidth="42.109375" defaultRowHeight="10.199999999999999" x14ac:dyDescent="0.2"/>
  <cols>
    <col min="1" max="2" width="42.109375" style="3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/>
    <col min="7" max="8" width="11.6640625" style="3" customWidth="1"/>
    <col min="9" max="16384" width="42.109375" style="3"/>
  </cols>
  <sheetData>
    <row r="1" spans="1:8" ht="11.25" x14ac:dyDescent="0.2">
      <c r="E1" s="2" t="s">
        <v>38</v>
      </c>
    </row>
    <row r="2" spans="1:8" ht="15" customHeight="1" x14ac:dyDescent="0.2">
      <c r="A2" s="6" t="s">
        <v>35</v>
      </c>
    </row>
    <row r="3" spans="1:8" ht="11.25" x14ac:dyDescent="0.2">
      <c r="A3" s="1"/>
    </row>
    <row r="4" spans="1:8" s="11" customFormat="1" ht="11.25" x14ac:dyDescent="0.2">
      <c r="A4" s="10" t="s">
        <v>39</v>
      </c>
    </row>
    <row r="5" spans="1:8" s="11" customFormat="1" ht="39.9" customHeight="1" x14ac:dyDescent="0.2">
      <c r="A5" s="162" t="s">
        <v>40</v>
      </c>
      <c r="B5" s="162"/>
      <c r="C5" s="162"/>
      <c r="D5" s="162"/>
      <c r="E5" s="162"/>
      <c r="H5" s="13"/>
    </row>
    <row r="6" spans="1:8" s="11" customFormat="1" ht="11.25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ht="11.25" x14ac:dyDescent="0.2">
      <c r="A8" s="13"/>
      <c r="B8" s="13"/>
      <c r="C8" s="13"/>
      <c r="D8" s="13"/>
    </row>
    <row r="9" spans="1:8" s="11" customFormat="1" ht="11.25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3" t="s">
        <v>44</v>
      </c>
      <c r="C10" s="163"/>
      <c r="D10" s="163"/>
      <c r="E10" s="163"/>
    </row>
    <row r="11" spans="1:8" s="11" customFormat="1" ht="12.9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3" t="s">
        <v>48</v>
      </c>
      <c r="C12" s="163"/>
      <c r="D12" s="163"/>
      <c r="E12" s="163"/>
    </row>
    <row r="13" spans="1:8" s="11" customFormat="1" ht="26.1" customHeight="1" x14ac:dyDescent="0.2">
      <c r="A13" s="29" t="s">
        <v>49</v>
      </c>
      <c r="B13" s="163" t="s">
        <v>50</v>
      </c>
      <c r="C13" s="163"/>
      <c r="D13" s="163"/>
      <c r="E13" s="16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" customHeight="1" x14ac:dyDescent="0.2">
      <c r="A16" s="29" t="s">
        <v>53</v>
      </c>
    </row>
    <row r="17" spans="1:8" s="11" customFormat="1" ht="11.25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5">
      <c r="A19" s="36" t="s">
        <v>182</v>
      </c>
      <c r="B19" s="13"/>
      <c r="C19" s="13"/>
      <c r="D19" s="13"/>
    </row>
    <row r="20" spans="1:8" s="11" customFormat="1" ht="11.25" x14ac:dyDescent="0.2">
      <c r="A20" s="13"/>
      <c r="B20" s="13"/>
      <c r="C20" s="13"/>
      <c r="D20" s="13"/>
    </row>
    <row r="21" spans="1:8" s="11" customFormat="1" ht="11.25" x14ac:dyDescent="0.2">
      <c r="A21" s="14" t="s">
        <v>55</v>
      </c>
    </row>
    <row r="22" spans="1:8" s="11" customFormat="1" ht="11.25" x14ac:dyDescent="0.2">
      <c r="B22" s="164" t="s">
        <v>56</v>
      </c>
      <c r="C22" s="164"/>
      <c r="D22" s="164"/>
      <c r="E22" s="16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ht="11.25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ht="11.25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ht="11.25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ht="11.25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ht="11.25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ht="11.25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ht="11.25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ht="11.25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ht="11.25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ht="11.25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ht="11.25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ht="11.25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ht="11.25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5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Normal="100" workbookViewId="0">
      <selection sqref="A1:F1"/>
    </sheetView>
  </sheetViews>
  <sheetFormatPr baseColWidth="10" defaultColWidth="9.109375" defaultRowHeight="10.199999999999999" x14ac:dyDescent="0.2"/>
  <cols>
    <col min="1" max="1" width="10" style="76" customWidth="1"/>
    <col min="2" max="2" width="64.5546875" style="76" bestFit="1" customWidth="1"/>
    <col min="3" max="3" width="16.44140625" style="76" bestFit="1" customWidth="1"/>
    <col min="4" max="4" width="19.109375" style="76" customWidth="1"/>
    <col min="5" max="5" width="28" style="76" customWidth="1"/>
    <col min="6" max="6" width="22.6640625" style="76" customWidth="1"/>
    <col min="7" max="8" width="16.6640625" style="76" customWidth="1"/>
    <col min="9" max="9" width="27.109375" style="76" customWidth="1"/>
    <col min="10" max="16384" width="9.109375" style="76"/>
  </cols>
  <sheetData>
    <row r="1" spans="1:8" s="72" customFormat="1" ht="18.899999999999999" customHeight="1" x14ac:dyDescent="0.25">
      <c r="A1" s="152" t="s">
        <v>628</v>
      </c>
      <c r="B1" s="153"/>
      <c r="C1" s="153"/>
      <c r="D1" s="153"/>
      <c r="E1" s="153"/>
      <c r="F1" s="153"/>
      <c r="G1" s="70" t="s">
        <v>288</v>
      </c>
      <c r="H1" s="81">
        <v>2018</v>
      </c>
    </row>
    <row r="2" spans="1:8" s="72" customFormat="1" ht="18.899999999999999" customHeight="1" x14ac:dyDescent="0.3">
      <c r="A2" s="152" t="s">
        <v>289</v>
      </c>
      <c r="B2" s="153"/>
      <c r="C2" s="153"/>
      <c r="D2" s="153"/>
      <c r="E2" s="153"/>
      <c r="F2" s="153"/>
      <c r="G2" s="70" t="s">
        <v>290</v>
      </c>
      <c r="H2" s="81" t="str">
        <f>'Notas a los Edos Financieros'!E2</f>
        <v>Trimestral</v>
      </c>
    </row>
    <row r="3" spans="1:8" s="72" customFormat="1" ht="18.899999999999999" customHeight="1" x14ac:dyDescent="0.25">
      <c r="A3" s="152" t="s">
        <v>629</v>
      </c>
      <c r="B3" s="153"/>
      <c r="C3" s="153"/>
      <c r="D3" s="153"/>
      <c r="E3" s="153"/>
      <c r="F3" s="153"/>
      <c r="G3" s="70" t="s">
        <v>292</v>
      </c>
      <c r="H3" s="81">
        <f>'Notas a los Edos Financieros'!E3</f>
        <v>1</v>
      </c>
    </row>
    <row r="4" spans="1:8" ht="11.25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ht="11.25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ht="11.25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ht="11.25" x14ac:dyDescent="0.2">
      <c r="A10" s="78">
        <v>1121</v>
      </c>
      <c r="B10" s="76" t="s">
        <v>296</v>
      </c>
      <c r="C10" s="80">
        <v>0</v>
      </c>
    </row>
    <row r="11" spans="1:8" ht="11.25" x14ac:dyDescent="0.2">
      <c r="A11" s="78">
        <v>1211</v>
      </c>
      <c r="B11" s="76" t="s">
        <v>297</v>
      </c>
      <c r="C11" s="80">
        <v>0</v>
      </c>
    </row>
    <row r="13" spans="1:8" ht="11.25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ht="11.25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ht="11.25" x14ac:dyDescent="0.2">
      <c r="A15" s="78">
        <v>1122</v>
      </c>
      <c r="B15" s="76" t="s">
        <v>298</v>
      </c>
      <c r="C15" s="80">
        <v>4800.96</v>
      </c>
      <c r="D15" s="80">
        <v>4817.72</v>
      </c>
      <c r="E15" s="80">
        <v>4863.6000000000004</v>
      </c>
      <c r="F15" s="80">
        <v>4834.57</v>
      </c>
      <c r="G15" s="80">
        <v>0</v>
      </c>
    </row>
    <row r="16" spans="1:8" ht="11.25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8" spans="1:8" ht="11.25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ht="11.25" x14ac:dyDescent="0.2">
      <c r="A20" s="78">
        <v>1123</v>
      </c>
      <c r="B20" s="76" t="s">
        <v>305</v>
      </c>
      <c r="C20" s="80">
        <v>4969.01</v>
      </c>
      <c r="D20" s="80">
        <v>4969.01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ht="11.25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ht="11.25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ht="11.25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ht="11.25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ht="11.25" x14ac:dyDescent="0.2">
      <c r="A39" s="78">
        <v>1150</v>
      </c>
      <c r="B39" s="76" t="s">
        <v>322</v>
      </c>
      <c r="C39" s="80">
        <f>SUM(C40)</f>
        <v>1717870.1</v>
      </c>
    </row>
    <row r="40" spans="1:8" x14ac:dyDescent="0.2">
      <c r="A40" s="78">
        <v>1151</v>
      </c>
      <c r="B40" s="76" t="s">
        <v>323</v>
      </c>
      <c r="C40" s="80">
        <v>1717870.1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ht="11.25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ht="11.25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f>SUM(C53:C59)</f>
        <v>6741995.5300000003</v>
      </c>
      <c r="D52" s="80">
        <f t="shared" ref="D52:E52" si="0">SUM(D53:D59)</f>
        <v>-19713.09</v>
      </c>
      <c r="E52" s="80">
        <f t="shared" si="0"/>
        <v>-19713.09</v>
      </c>
    </row>
    <row r="53" spans="1:9" x14ac:dyDescent="0.2">
      <c r="A53" s="78">
        <v>1231</v>
      </c>
      <c r="B53" s="76" t="s">
        <v>329</v>
      </c>
      <c r="C53" s="80">
        <v>6741995.5300000003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-19713.09</v>
      </c>
    </row>
    <row r="55" spans="1:9" x14ac:dyDescent="0.2">
      <c r="A55" s="78">
        <v>1233</v>
      </c>
      <c r="B55" s="76" t="s">
        <v>331</v>
      </c>
      <c r="C55" s="80">
        <v>0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0</v>
      </c>
      <c r="D56" s="80">
        <v>-19713.09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0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 ca="1">SUM(C60:C68)</f>
        <v>0</v>
      </c>
      <c r="D60" s="80">
        <f t="shared" ref="D60:E60" ca="1" si="1">SUM(D60:D68)</f>
        <v>0</v>
      </c>
      <c r="E60" s="80">
        <f t="shared" ca="1" si="1"/>
        <v>0</v>
      </c>
    </row>
    <row r="61" spans="1:9" x14ac:dyDescent="0.2">
      <c r="A61" s="78">
        <v>1241</v>
      </c>
      <c r="B61" s="76" t="s">
        <v>337</v>
      </c>
      <c r="C61" s="80">
        <v>495192.2</v>
      </c>
      <c r="D61" s="80">
        <v>0</v>
      </c>
      <c r="E61" s="80">
        <v>0</v>
      </c>
    </row>
    <row r="62" spans="1:9" x14ac:dyDescent="0.2">
      <c r="A62" s="78">
        <v>1242</v>
      </c>
      <c r="B62" s="76" t="s">
        <v>338</v>
      </c>
      <c r="C62" s="80">
        <v>34000</v>
      </c>
      <c r="D62" s="80">
        <v>0</v>
      </c>
      <c r="E62" s="80">
        <v>0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1126389.97</v>
      </c>
      <c r="D64" s="80">
        <v>0</v>
      </c>
      <c r="E64" s="80">
        <v>0</v>
      </c>
    </row>
    <row r="65" spans="1:9" x14ac:dyDescent="0.2">
      <c r="A65" s="78">
        <v>1245</v>
      </c>
      <c r="B65" s="76" t="s">
        <v>341</v>
      </c>
      <c r="C65" s="80">
        <v>0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0</v>
      </c>
      <c r="D66" s="80">
        <v>0</v>
      </c>
      <c r="E66" s="80">
        <v>0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64870</v>
      </c>
      <c r="D72" s="80">
        <f t="shared" ref="D72:E72" si="2">SUM(D73:D77)</f>
        <v>0</v>
      </c>
      <c r="E72" s="80">
        <f t="shared" si="2"/>
        <v>0</v>
      </c>
    </row>
    <row r="73" spans="1:9" x14ac:dyDescent="0.2">
      <c r="A73" s="78">
        <v>1251</v>
      </c>
      <c r="B73" s="76" t="s">
        <v>347</v>
      </c>
      <c r="C73" s="80">
        <v>64870</v>
      </c>
      <c r="D73" s="80">
        <v>0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f>SUM(C79:C84)</f>
        <v>0</v>
      </c>
      <c r="D78" s="80">
        <f t="shared" ref="D78:E78" si="3">SUM(D79:D84)</f>
        <v>0</v>
      </c>
      <c r="E78" s="80">
        <f t="shared" si="3"/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1111265.07</v>
      </c>
      <c r="D101" s="80">
        <f t="shared" ref="D101:E101" si="4">SUM(D102:D110)</f>
        <v>0</v>
      </c>
      <c r="E101" s="80">
        <f t="shared" si="4"/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898531.77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100000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191414.57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-78681.27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80">
        <f t="shared" ref="D111:E111" si="5">SUM(D112:D114)</f>
        <v>0</v>
      </c>
      <c r="E111" s="80">
        <f t="shared" si="5"/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4" activePane="bottomLeft" state="frozen"/>
      <selection activeCell="A14" sqref="A14:B14"/>
      <selection pane="bottomLeft" activeCell="B70" sqref="B70"/>
    </sheetView>
  </sheetViews>
  <sheetFormatPr baseColWidth="10" defaultColWidth="11.44140625" defaultRowHeight="10.199999999999999" x14ac:dyDescent="0.2"/>
  <cols>
    <col min="1" max="1" width="11.44140625" style="9"/>
    <col min="2" max="2" width="124.33203125" style="9" customWidth="1"/>
    <col min="3" max="16384" width="11.44140625" style="9"/>
  </cols>
  <sheetData>
    <row r="2" spans="1:2" ht="15" customHeight="1" x14ac:dyDescent="0.2">
      <c r="A2" s="56" t="s">
        <v>282</v>
      </c>
      <c r="B2" s="53" t="s">
        <v>92</v>
      </c>
    </row>
    <row r="3" spans="1:2" ht="11.25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ht="11.25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ht="11.25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ht="11.25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ht="11.25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ht="11.25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ht="11.25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ht="11.25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activeCell="H1" sqref="H1"/>
    </sheetView>
  </sheetViews>
  <sheetFormatPr baseColWidth="10" defaultColWidth="9.109375" defaultRowHeight="10.199999999999999" x14ac:dyDescent="0.2"/>
  <cols>
    <col min="1" max="1" width="10" style="76" customWidth="1"/>
    <col min="2" max="2" width="83" style="76" customWidth="1"/>
    <col min="3" max="3" width="27.44140625" style="76" customWidth="1"/>
    <col min="4" max="4" width="30" style="76" customWidth="1"/>
    <col min="5" max="5" width="16.6640625" style="76" customWidth="1"/>
    <col min="6" max="16384" width="9.109375" style="76"/>
  </cols>
  <sheetData>
    <row r="1" spans="1:5" s="82" customFormat="1" ht="18.899999999999999" customHeight="1" x14ac:dyDescent="0.25">
      <c r="A1" s="150" t="s">
        <v>628</v>
      </c>
      <c r="B1" s="150"/>
      <c r="C1" s="150"/>
      <c r="D1" s="70" t="s">
        <v>288</v>
      </c>
      <c r="E1" s="81">
        <v>2018</v>
      </c>
    </row>
    <row r="2" spans="1:5" s="72" customFormat="1" ht="18.899999999999999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899999999999999" customHeight="1" x14ac:dyDescent="0.25">
      <c r="A3" s="150" t="s">
        <v>629</v>
      </c>
      <c r="B3" s="150"/>
      <c r="C3" s="150"/>
      <c r="D3" s="70" t="s">
        <v>292</v>
      </c>
      <c r="E3" s="81">
        <f>'Notas a los Edos Financieros'!E3</f>
        <v>1</v>
      </c>
    </row>
    <row r="4" spans="1:5" ht="11.25" x14ac:dyDescent="0.2">
      <c r="A4" s="74" t="s">
        <v>293</v>
      </c>
      <c r="B4" s="75"/>
      <c r="C4" s="75"/>
      <c r="D4" s="75"/>
      <c r="E4" s="75"/>
    </row>
    <row r="6" spans="1:5" ht="11.2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ht="11.25" x14ac:dyDescent="0.2">
      <c r="A8" s="78">
        <v>4100</v>
      </c>
      <c r="B8" s="76" t="s">
        <v>405</v>
      </c>
      <c r="C8" s="80">
        <f>SUM(C9+C18+C24+C26+C32+C37+C47+C52)</f>
        <v>510397.85</v>
      </c>
    </row>
    <row r="9" spans="1:5" ht="11.25" x14ac:dyDescent="0.2">
      <c r="A9" s="78">
        <v>4110</v>
      </c>
      <c r="B9" s="76" t="s">
        <v>406</v>
      </c>
      <c r="C9" s="80">
        <f>SUM(C10:C17)</f>
        <v>0</v>
      </c>
    </row>
    <row r="10" spans="1:5" ht="11.25" x14ac:dyDescent="0.2">
      <c r="A10" s="78">
        <v>4111</v>
      </c>
      <c r="B10" s="76" t="s">
        <v>407</v>
      </c>
      <c r="C10" s="80">
        <v>0</v>
      </c>
    </row>
    <row r="11" spans="1:5" ht="11.2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ht="11.2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ht="11.25" x14ac:dyDescent="0.2">
      <c r="A16" s="78">
        <v>4117</v>
      </c>
      <c r="B16" s="76" t="s">
        <v>413</v>
      </c>
      <c r="C16" s="80">
        <v>0</v>
      </c>
    </row>
    <row r="17" spans="1:3" ht="11.25" x14ac:dyDescent="0.2">
      <c r="A17" s="78">
        <v>4119</v>
      </c>
      <c r="B17" s="76" t="s">
        <v>414</v>
      </c>
      <c r="C17" s="80">
        <v>0</v>
      </c>
    </row>
    <row r="18" spans="1:3" ht="11.25" x14ac:dyDescent="0.2">
      <c r="A18" s="78">
        <v>4120</v>
      </c>
      <c r="B18" s="76" t="s">
        <v>415</v>
      </c>
      <c r="C18" s="80">
        <f>SUM(C19:C23)</f>
        <v>0</v>
      </c>
    </row>
    <row r="19" spans="1:3" ht="11.25" x14ac:dyDescent="0.2">
      <c r="A19" s="78">
        <v>4121</v>
      </c>
      <c r="B19" s="76" t="s">
        <v>416</v>
      </c>
      <c r="C19" s="80">
        <v>0</v>
      </c>
    </row>
    <row r="20" spans="1:3" ht="11.25" x14ac:dyDescent="0.2">
      <c r="A20" s="78">
        <v>4122</v>
      </c>
      <c r="B20" s="76" t="s">
        <v>417</v>
      </c>
      <c r="C20" s="80">
        <v>0</v>
      </c>
    </row>
    <row r="21" spans="1:3" ht="11.25" x14ac:dyDescent="0.2">
      <c r="A21" s="78">
        <v>4123</v>
      </c>
      <c r="B21" s="76" t="s">
        <v>418</v>
      </c>
      <c r="C21" s="80">
        <v>0</v>
      </c>
    </row>
    <row r="22" spans="1:3" ht="11.25" x14ac:dyDescent="0.2">
      <c r="A22" s="78">
        <v>4124</v>
      </c>
      <c r="B22" s="76" t="s">
        <v>419</v>
      </c>
      <c r="C22" s="80">
        <v>0</v>
      </c>
    </row>
    <row r="23" spans="1:3" ht="11.25" x14ac:dyDescent="0.2">
      <c r="A23" s="78">
        <v>4129</v>
      </c>
      <c r="B23" s="76" t="s">
        <v>420</v>
      </c>
      <c r="C23" s="80">
        <v>0</v>
      </c>
    </row>
    <row r="24" spans="1:3" ht="11.25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ht="11.25" x14ac:dyDescent="0.2">
      <c r="A26" s="78">
        <v>4140</v>
      </c>
      <c r="B26" s="76" t="s">
        <v>423</v>
      </c>
      <c r="C26" s="80">
        <f>SUM(C27:C31)</f>
        <v>412976.56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ht="11.25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402680.56</v>
      </c>
    </row>
    <row r="30" spans="1:3" ht="11.25" x14ac:dyDescent="0.2">
      <c r="A30" s="78">
        <v>4144</v>
      </c>
      <c r="B30" s="76" t="s">
        <v>427</v>
      </c>
      <c r="C30" s="80">
        <v>0</v>
      </c>
    </row>
    <row r="31" spans="1:3" ht="11.25" x14ac:dyDescent="0.2">
      <c r="A31" s="78">
        <v>4149</v>
      </c>
      <c r="B31" s="76" t="s">
        <v>428</v>
      </c>
      <c r="C31" s="80">
        <v>10296</v>
      </c>
    </row>
    <row r="32" spans="1:3" ht="11.25" x14ac:dyDescent="0.2">
      <c r="A32" s="78">
        <v>4150</v>
      </c>
      <c r="B32" s="76" t="s">
        <v>429</v>
      </c>
      <c r="C32" s="80">
        <f>SUM(C33:C36)</f>
        <v>97421.29</v>
      </c>
    </row>
    <row r="33" spans="1:3" x14ac:dyDescent="0.2">
      <c r="A33" s="78">
        <v>4151</v>
      </c>
      <c r="B33" s="76" t="s">
        <v>430</v>
      </c>
      <c r="C33" s="80">
        <v>17375.5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ht="11.25" x14ac:dyDescent="0.2">
      <c r="A35" s="78">
        <v>4153</v>
      </c>
      <c r="B35" s="76" t="s">
        <v>432</v>
      </c>
      <c r="C35" s="80">
        <v>0</v>
      </c>
    </row>
    <row r="36" spans="1:3" ht="11.25" x14ac:dyDescent="0.2">
      <c r="A36" s="78">
        <v>4159</v>
      </c>
      <c r="B36" s="76" t="s">
        <v>433</v>
      </c>
      <c r="C36" s="80">
        <v>80045.789999999994</v>
      </c>
    </row>
    <row r="37" spans="1:3" ht="11.25" x14ac:dyDescent="0.2">
      <c r="A37" s="78">
        <v>4160</v>
      </c>
      <c r="B37" s="76" t="s">
        <v>434</v>
      </c>
      <c r="C37" s="80">
        <f>SUM(C38:C46)</f>
        <v>0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ht="11.25" x14ac:dyDescent="0.2">
      <c r="A39" s="78">
        <v>4162</v>
      </c>
      <c r="B39" s="76" t="s">
        <v>436</v>
      </c>
      <c r="C39" s="80">
        <v>0</v>
      </c>
    </row>
    <row r="40" spans="1:3" ht="11.25" x14ac:dyDescent="0.2">
      <c r="A40" s="78">
        <v>4163</v>
      </c>
      <c r="B40" s="76" t="s">
        <v>437</v>
      </c>
      <c r="C40" s="80">
        <v>0</v>
      </c>
    </row>
    <row r="41" spans="1:3" ht="11.25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ht="11.25" x14ac:dyDescent="0.2">
      <c r="A44" s="78">
        <v>4167</v>
      </c>
      <c r="B44" s="76" t="s">
        <v>441</v>
      </c>
      <c r="C44" s="80">
        <v>0</v>
      </c>
    </row>
    <row r="45" spans="1:3" ht="11.25" x14ac:dyDescent="0.2">
      <c r="A45" s="78">
        <v>4168</v>
      </c>
      <c r="B45" s="76" t="s">
        <v>442</v>
      </c>
      <c r="C45" s="80">
        <v>0</v>
      </c>
    </row>
    <row r="46" spans="1:3" ht="11.25" x14ac:dyDescent="0.2">
      <c r="A46" s="78">
        <v>4169</v>
      </c>
      <c r="B46" s="76" t="s">
        <v>443</v>
      </c>
      <c r="C46" s="80">
        <v>0</v>
      </c>
    </row>
    <row r="47" spans="1:3" ht="11.25" x14ac:dyDescent="0.2">
      <c r="A47" s="78">
        <v>4170</v>
      </c>
      <c r="B47" s="76" t="s">
        <v>444</v>
      </c>
      <c r="C47" s="80">
        <f>SUM(C48:C51)</f>
        <v>0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0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12200479.039999999</v>
      </c>
    </row>
    <row r="56" spans="1:3" x14ac:dyDescent="0.2">
      <c r="A56" s="78">
        <v>4210</v>
      </c>
      <c r="B56" s="76" t="s">
        <v>453</v>
      </c>
      <c r="C56" s="80">
        <f>SUM(C57:C59)</f>
        <v>1720469.5</v>
      </c>
    </row>
    <row r="57" spans="1:3" x14ac:dyDescent="0.2">
      <c r="A57" s="78">
        <v>4211</v>
      </c>
      <c r="B57" s="76" t="s">
        <v>454</v>
      </c>
      <c r="C57" s="80">
        <v>0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1720469.5</v>
      </c>
    </row>
    <row r="60" spans="1:3" x14ac:dyDescent="0.2">
      <c r="A60" s="78">
        <v>4220</v>
      </c>
      <c r="B60" s="76" t="s">
        <v>457</v>
      </c>
      <c r="C60" s="80">
        <f>SUM(C61:C66)</f>
        <v>10480009.539999999</v>
      </c>
    </row>
    <row r="61" spans="1:3" x14ac:dyDescent="0.2">
      <c r="A61" s="78">
        <v>4221</v>
      </c>
      <c r="B61" s="76" t="s">
        <v>458</v>
      </c>
      <c r="C61" s="80">
        <v>10480009.539999999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0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10836055.25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9403913.0800000001</v>
      </c>
      <c r="D97" s="83">
        <f>C97/$C$96</f>
        <v>0.86783546807773981</v>
      </c>
    </row>
    <row r="98" spans="1:4" x14ac:dyDescent="0.2">
      <c r="A98" s="78">
        <v>5110</v>
      </c>
      <c r="B98" s="76" t="s">
        <v>487</v>
      </c>
      <c r="C98" s="80">
        <f>SUM(C99:C104)</f>
        <v>7601429.2400000002</v>
      </c>
      <c r="D98" s="83">
        <f t="shared" ref="D98:D161" si="0">C98/$C$96</f>
        <v>0.70149413828431706</v>
      </c>
    </row>
    <row r="99" spans="1:4" x14ac:dyDescent="0.2">
      <c r="A99" s="78">
        <v>5111</v>
      </c>
      <c r="B99" s="76" t="s">
        <v>488</v>
      </c>
      <c r="C99" s="80">
        <v>5244785.1500000004</v>
      </c>
      <c r="D99" s="83">
        <f t="shared" si="0"/>
        <v>0.48401240386809585</v>
      </c>
    </row>
    <row r="100" spans="1:4" x14ac:dyDescent="0.2">
      <c r="A100" s="78">
        <v>5112</v>
      </c>
      <c r="B100" s="76" t="s">
        <v>489</v>
      </c>
      <c r="C100" s="80">
        <v>0</v>
      </c>
      <c r="D100" s="83">
        <f t="shared" si="0"/>
        <v>0</v>
      </c>
    </row>
    <row r="101" spans="1:4" x14ac:dyDescent="0.2">
      <c r="A101" s="78">
        <v>5113</v>
      </c>
      <c r="B101" s="76" t="s">
        <v>490</v>
      </c>
      <c r="C101" s="80">
        <v>106025.91</v>
      </c>
      <c r="D101" s="83">
        <f t="shared" si="0"/>
        <v>9.784548671436499E-3</v>
      </c>
    </row>
    <row r="102" spans="1:4" x14ac:dyDescent="0.2">
      <c r="A102" s="78">
        <v>5114</v>
      </c>
      <c r="B102" s="76" t="s">
        <v>491</v>
      </c>
      <c r="C102" s="80">
        <v>1302061.52</v>
      </c>
      <c r="D102" s="83">
        <f t="shared" si="0"/>
        <v>0.12016010346569615</v>
      </c>
    </row>
    <row r="103" spans="1:4" x14ac:dyDescent="0.2">
      <c r="A103" s="78">
        <v>5115</v>
      </c>
      <c r="B103" s="76" t="s">
        <v>492</v>
      </c>
      <c r="C103" s="80">
        <v>948556.66</v>
      </c>
      <c r="D103" s="83">
        <f t="shared" si="0"/>
        <v>8.7537082279088602E-2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746681.78999999992</v>
      </c>
      <c r="D105" s="83">
        <f t="shared" si="0"/>
        <v>6.8907159734166168E-2</v>
      </c>
    </row>
    <row r="106" spans="1:4" x14ac:dyDescent="0.2">
      <c r="A106" s="78">
        <v>5121</v>
      </c>
      <c r="B106" s="76" t="s">
        <v>495</v>
      </c>
      <c r="C106" s="80">
        <v>140977.23000000001</v>
      </c>
      <c r="D106" s="83">
        <f t="shared" si="0"/>
        <v>1.3010013953186517E-2</v>
      </c>
    </row>
    <row r="107" spans="1:4" x14ac:dyDescent="0.2">
      <c r="A107" s="78">
        <v>5122</v>
      </c>
      <c r="B107" s="76" t="s">
        <v>496</v>
      </c>
      <c r="C107" s="80">
        <v>5044.58</v>
      </c>
      <c r="D107" s="83">
        <f t="shared" si="0"/>
        <v>4.65536570607648E-4</v>
      </c>
    </row>
    <row r="108" spans="1:4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498</v>
      </c>
      <c r="C109" s="80">
        <v>2381.0100000000002</v>
      </c>
      <c r="D109" s="83">
        <f t="shared" si="0"/>
        <v>2.1973033037091613E-4</v>
      </c>
    </row>
    <row r="110" spans="1:4" x14ac:dyDescent="0.2">
      <c r="A110" s="78">
        <v>5125</v>
      </c>
      <c r="B110" s="76" t="s">
        <v>499</v>
      </c>
      <c r="C110" s="80">
        <v>10323.75</v>
      </c>
      <c r="D110" s="83">
        <f t="shared" si="0"/>
        <v>9.5272216335367979E-4</v>
      </c>
    </row>
    <row r="111" spans="1:4" x14ac:dyDescent="0.2">
      <c r="A111" s="78">
        <v>5126</v>
      </c>
      <c r="B111" s="76" t="s">
        <v>500</v>
      </c>
      <c r="C111" s="80">
        <v>465272.13</v>
      </c>
      <c r="D111" s="83">
        <f t="shared" si="0"/>
        <v>4.2937408426373613E-2</v>
      </c>
    </row>
    <row r="112" spans="1:4" x14ac:dyDescent="0.2">
      <c r="A112" s="78">
        <v>5127</v>
      </c>
      <c r="B112" s="76" t="s">
        <v>501</v>
      </c>
      <c r="C112" s="80">
        <v>0</v>
      </c>
      <c r="D112" s="83">
        <f t="shared" si="0"/>
        <v>0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122683.09</v>
      </c>
      <c r="D114" s="83">
        <f t="shared" si="0"/>
        <v>1.1321748290273806E-2</v>
      </c>
    </row>
    <row r="115" spans="1:4" x14ac:dyDescent="0.2">
      <c r="A115" s="78">
        <v>5130</v>
      </c>
      <c r="B115" s="76" t="s">
        <v>504</v>
      </c>
      <c r="C115" s="80">
        <f>SUM(C116:C124)</f>
        <v>1055802.05</v>
      </c>
      <c r="D115" s="83">
        <f t="shared" si="0"/>
        <v>9.7434170059256572E-2</v>
      </c>
    </row>
    <row r="116" spans="1:4" x14ac:dyDescent="0.2">
      <c r="A116" s="78">
        <v>5131</v>
      </c>
      <c r="B116" s="76" t="s">
        <v>505</v>
      </c>
      <c r="C116" s="80">
        <v>110569.75</v>
      </c>
      <c r="D116" s="83">
        <f t="shared" si="0"/>
        <v>1.0203874698774722E-2</v>
      </c>
    </row>
    <row r="117" spans="1:4" x14ac:dyDescent="0.2">
      <c r="A117" s="78">
        <v>5132</v>
      </c>
      <c r="B117" s="76" t="s">
        <v>506</v>
      </c>
      <c r="C117" s="80">
        <v>91714.559999999998</v>
      </c>
      <c r="D117" s="83">
        <f t="shared" si="0"/>
        <v>8.4638328140676476E-3</v>
      </c>
    </row>
    <row r="118" spans="1:4" x14ac:dyDescent="0.2">
      <c r="A118" s="78">
        <v>5133</v>
      </c>
      <c r="B118" s="76" t="s">
        <v>507</v>
      </c>
      <c r="C118" s="80">
        <v>29690.58</v>
      </c>
      <c r="D118" s="83">
        <f t="shared" si="0"/>
        <v>2.7399804924398111E-3</v>
      </c>
    </row>
    <row r="119" spans="1:4" x14ac:dyDescent="0.2">
      <c r="A119" s="78">
        <v>5134</v>
      </c>
      <c r="B119" s="76" t="s">
        <v>508</v>
      </c>
      <c r="C119" s="80">
        <v>234920.94</v>
      </c>
      <c r="D119" s="83">
        <f t="shared" si="0"/>
        <v>2.167956277262429E-2</v>
      </c>
    </row>
    <row r="120" spans="1:4" x14ac:dyDescent="0.2">
      <c r="A120" s="78">
        <v>5135</v>
      </c>
      <c r="B120" s="76" t="s">
        <v>509</v>
      </c>
      <c r="C120" s="80">
        <v>172457.55</v>
      </c>
      <c r="D120" s="83">
        <f t="shared" si="0"/>
        <v>1.5915159716447549E-2</v>
      </c>
    </row>
    <row r="121" spans="1:4" x14ac:dyDescent="0.2">
      <c r="A121" s="78">
        <v>5136</v>
      </c>
      <c r="B121" s="76" t="s">
        <v>510</v>
      </c>
      <c r="C121" s="80">
        <v>962.51</v>
      </c>
      <c r="D121" s="83">
        <f t="shared" si="0"/>
        <v>8.8824759360653867E-5</v>
      </c>
    </row>
    <row r="122" spans="1:4" x14ac:dyDescent="0.2">
      <c r="A122" s="78">
        <v>5137</v>
      </c>
      <c r="B122" s="76" t="s">
        <v>511</v>
      </c>
      <c r="C122" s="80">
        <v>22731.81</v>
      </c>
      <c r="D122" s="83">
        <f t="shared" si="0"/>
        <v>2.0977938443051038E-3</v>
      </c>
    </row>
    <row r="123" spans="1:4" x14ac:dyDescent="0.2">
      <c r="A123" s="78">
        <v>5138</v>
      </c>
      <c r="B123" s="76" t="s">
        <v>512</v>
      </c>
      <c r="C123" s="80">
        <v>80490.179999999993</v>
      </c>
      <c r="D123" s="83">
        <f t="shared" si="0"/>
        <v>7.4279964565518424E-3</v>
      </c>
    </row>
    <row r="124" spans="1:4" x14ac:dyDescent="0.2">
      <c r="A124" s="78">
        <v>5139</v>
      </c>
      <c r="B124" s="76" t="s">
        <v>513</v>
      </c>
      <c r="C124" s="80">
        <v>312264.17</v>
      </c>
      <c r="D124" s="83">
        <f t="shared" si="0"/>
        <v>2.8817144504684949E-2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1432142.17</v>
      </c>
      <c r="D125" s="83">
        <f t="shared" si="0"/>
        <v>0.13216453192226016</v>
      </c>
    </row>
    <row r="126" spans="1:4" x14ac:dyDescent="0.2">
      <c r="A126" s="78">
        <v>5210</v>
      </c>
      <c r="B126" s="76" t="s">
        <v>515</v>
      </c>
      <c r="C126" s="80">
        <f>SUM(C127:C128)</f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1196177.97</v>
      </c>
      <c r="D135" s="83">
        <f t="shared" si="0"/>
        <v>0.11038869241645846</v>
      </c>
    </row>
    <row r="136" spans="1:4" x14ac:dyDescent="0.2">
      <c r="A136" s="78">
        <v>5241</v>
      </c>
      <c r="B136" s="76" t="s">
        <v>523</v>
      </c>
      <c r="C136" s="80">
        <v>951418</v>
      </c>
      <c r="D136" s="83">
        <f t="shared" si="0"/>
        <v>8.7801139625972288E-2</v>
      </c>
    </row>
    <row r="137" spans="1:4" x14ac:dyDescent="0.2">
      <c r="A137" s="78">
        <v>5242</v>
      </c>
      <c r="B137" s="76" t="s">
        <v>524</v>
      </c>
      <c r="C137" s="80">
        <v>137764</v>
      </c>
      <c r="D137" s="83">
        <f t="shared" si="0"/>
        <v>1.271348261167273E-2</v>
      </c>
    </row>
    <row r="138" spans="1:4" x14ac:dyDescent="0.2">
      <c r="A138" s="78">
        <v>5243</v>
      </c>
      <c r="B138" s="76" t="s">
        <v>525</v>
      </c>
      <c r="C138" s="80">
        <v>106995.97</v>
      </c>
      <c r="D138" s="83">
        <f t="shared" si="0"/>
        <v>9.8740701788134575E-3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f>SUM(C141:C143)</f>
        <v>78964.2</v>
      </c>
      <c r="D140" s="83">
        <f t="shared" si="0"/>
        <v>7.2871721468935847E-3</v>
      </c>
    </row>
    <row r="141" spans="1:4" x14ac:dyDescent="0.2">
      <c r="A141" s="78">
        <v>5251</v>
      </c>
      <c r="B141" s="76" t="s">
        <v>527</v>
      </c>
      <c r="C141" s="80">
        <v>78964.2</v>
      </c>
      <c r="D141" s="83">
        <f t="shared" si="0"/>
        <v>7.2871721468935847E-3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157000</v>
      </c>
      <c r="D149" s="83">
        <f t="shared" si="0"/>
        <v>1.4488667358908122E-2</v>
      </c>
    </row>
    <row r="150" spans="1:4" x14ac:dyDescent="0.2">
      <c r="A150" s="78">
        <v>5281</v>
      </c>
      <c r="B150" s="76" t="s">
        <v>536</v>
      </c>
      <c r="C150" s="80">
        <v>157000</v>
      </c>
      <c r="D150" s="83">
        <f t="shared" si="0"/>
        <v>1.4488667358908122E-2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0</v>
      </c>
      <c r="D183" s="83">
        <f t="shared" si="1"/>
        <v>0</v>
      </c>
    </row>
    <row r="184" spans="1:4" x14ac:dyDescent="0.2">
      <c r="A184" s="78">
        <v>5510</v>
      </c>
      <c r="B184" s="76" t="s">
        <v>566</v>
      </c>
      <c r="C184" s="80">
        <f>SUM(C185:C192)</f>
        <v>0</v>
      </c>
      <c r="D184" s="83">
        <f t="shared" si="1"/>
        <v>0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0</v>
      </c>
      <c r="D189" s="83">
        <f t="shared" si="1"/>
        <v>0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0</v>
      </c>
      <c r="D191" s="83">
        <f t="shared" si="1"/>
        <v>0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f>SUM(C217)</f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4140625" defaultRowHeight="10.199999999999999" x14ac:dyDescent="0.2"/>
  <cols>
    <col min="1" max="1" width="11.44140625" style="34"/>
    <col min="2" max="2" width="124.33203125" style="3" customWidth="1"/>
    <col min="3" max="16384" width="12.44140625" style="3"/>
  </cols>
  <sheetData>
    <row r="1" spans="1:2" s="4" customFormat="1" ht="11.25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ht="11.25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ht="11.25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ht="11.25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ht="11.25" x14ac:dyDescent="0.2">
      <c r="A15" s="66"/>
      <c r="B15" s="68"/>
    </row>
    <row r="16" spans="1:2" ht="11.25" x14ac:dyDescent="0.2">
      <c r="A16" s="66"/>
      <c r="B16" s="68"/>
    </row>
    <row r="17" spans="1:2" ht="11.25" x14ac:dyDescent="0.2">
      <c r="A17" s="66"/>
      <c r="B17" s="32"/>
    </row>
    <row r="18" spans="1:2" ht="11.25" x14ac:dyDescent="0.2">
      <c r="A18" s="66"/>
      <c r="B18" s="32"/>
    </row>
    <row r="19" spans="1:2" ht="11.25" x14ac:dyDescent="0.2">
      <c r="A19" s="66"/>
      <c r="B19" s="32"/>
    </row>
    <row r="20" spans="1:2" ht="11.25" x14ac:dyDescent="0.2">
      <c r="A20" s="66"/>
      <c r="B20" s="32"/>
    </row>
    <row r="21" spans="1:2" ht="11.25" x14ac:dyDescent="0.2">
      <c r="A21" s="66"/>
      <c r="B21" s="32"/>
    </row>
    <row r="22" spans="1:2" ht="11.25" x14ac:dyDescent="0.2">
      <c r="A22" s="66"/>
      <c r="B22" s="32"/>
    </row>
    <row r="23" spans="1:2" ht="11.25" x14ac:dyDescent="0.2">
      <c r="A23" s="66"/>
      <c r="B23" s="32"/>
    </row>
    <row r="24" spans="1:2" ht="11.25" x14ac:dyDescent="0.2">
      <c r="A24" s="66"/>
      <c r="B24" s="32"/>
    </row>
    <row r="25" spans="1:2" ht="11.25" x14ac:dyDescent="0.2">
      <c r="A25" s="66"/>
      <c r="B25" s="32"/>
    </row>
    <row r="26" spans="1:2" ht="11.25" x14ac:dyDescent="0.2">
      <c r="A26" s="66"/>
      <c r="B26" s="32"/>
    </row>
    <row r="27" spans="1:2" ht="11.25" x14ac:dyDescent="0.2">
      <c r="A27" s="66"/>
      <c r="B27" s="32"/>
    </row>
    <row r="28" spans="1:2" ht="11.25" x14ac:dyDescent="0.2">
      <c r="A28" s="66"/>
      <c r="B28" s="32"/>
    </row>
    <row r="29" spans="1:2" ht="11.25" x14ac:dyDescent="0.2">
      <c r="A29" s="66"/>
      <c r="B29" s="32"/>
    </row>
    <row r="30" spans="1:2" ht="11.25" x14ac:dyDescent="0.2">
      <c r="A30" s="66"/>
      <c r="B30" s="32"/>
    </row>
    <row r="31" spans="1:2" ht="11.25" x14ac:dyDescent="0.2">
      <c r="A31" s="66"/>
      <c r="B31" s="32"/>
    </row>
    <row r="32" spans="1:2" ht="11.25" x14ac:dyDescent="0.2">
      <c r="A32" s="66"/>
      <c r="B32" s="32"/>
    </row>
    <row r="33" spans="1:2" ht="11.25" x14ac:dyDescent="0.2">
      <c r="A33" s="66"/>
      <c r="B33" s="32"/>
    </row>
    <row r="34" spans="1:2" ht="11.25" x14ac:dyDescent="0.2">
      <c r="B34" s="32"/>
    </row>
    <row r="35" spans="1:2" ht="11.25" x14ac:dyDescent="0.2">
      <c r="B35" s="32"/>
    </row>
    <row r="36" spans="1:2" ht="11.25" x14ac:dyDescent="0.2">
      <c r="B36" s="32"/>
    </row>
    <row r="37" spans="1:2" ht="11.25" x14ac:dyDescent="0.2">
      <c r="B37" s="32"/>
    </row>
    <row r="38" spans="1:2" ht="11.25" x14ac:dyDescent="0.2">
      <c r="B38" s="32"/>
    </row>
    <row r="39" spans="1:2" ht="11.25" x14ac:dyDescent="0.2">
      <c r="B39" s="32"/>
    </row>
    <row r="40" spans="1:2" ht="11.25" x14ac:dyDescent="0.2">
      <c r="B40" s="32"/>
    </row>
    <row r="41" spans="1:2" ht="11.25" x14ac:dyDescent="0.2">
      <c r="B41" s="32"/>
    </row>
    <row r="42" spans="1:2" ht="11.25" x14ac:dyDescent="0.2">
      <c r="B42" s="32"/>
    </row>
    <row r="43" spans="1:2" ht="11.25" x14ac:dyDescent="0.2">
      <c r="B43" s="32"/>
    </row>
    <row r="44" spans="1:2" ht="11.25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6" sqref="C16"/>
    </sheetView>
  </sheetViews>
  <sheetFormatPr baseColWidth="10" defaultColWidth="9.109375" defaultRowHeight="10.199999999999999" x14ac:dyDescent="0.2"/>
  <cols>
    <col min="1" max="1" width="10" style="86" customWidth="1"/>
    <col min="2" max="2" width="48.109375" style="86" customWidth="1"/>
    <col min="3" max="3" width="22.88671875" style="86" customWidth="1"/>
    <col min="4" max="5" width="16.6640625" style="86" customWidth="1"/>
    <col min="6" max="16384" width="9.109375" style="86"/>
  </cols>
  <sheetData>
    <row r="1" spans="1:5" ht="18.899999999999999" customHeight="1" x14ac:dyDescent="0.2">
      <c r="A1" s="154" t="s">
        <v>628</v>
      </c>
      <c r="B1" s="154"/>
      <c r="C1" s="154"/>
      <c r="D1" s="84" t="s">
        <v>288</v>
      </c>
      <c r="E1" s="85">
        <v>2018</v>
      </c>
    </row>
    <row r="2" spans="1:5" ht="18.899999999999999" customHeight="1" x14ac:dyDescent="0.2">
      <c r="A2" s="154" t="s">
        <v>594</v>
      </c>
      <c r="B2" s="154"/>
      <c r="C2" s="154"/>
      <c r="D2" s="84" t="s">
        <v>290</v>
      </c>
      <c r="E2" s="85" t="str">
        <f>ESF!H2</f>
        <v>Trimestral</v>
      </c>
    </row>
    <row r="3" spans="1:5" ht="18.899999999999999" customHeight="1" x14ac:dyDescent="0.2">
      <c r="A3" s="154" t="s">
        <v>629</v>
      </c>
      <c r="B3" s="154"/>
      <c r="C3" s="154"/>
      <c r="D3" s="84" t="s">
        <v>292</v>
      </c>
      <c r="E3" s="85">
        <f>ESF!H3</f>
        <v>1</v>
      </c>
    </row>
    <row r="5" spans="1:5" ht="11.25" x14ac:dyDescent="0.2">
      <c r="A5" s="87" t="s">
        <v>293</v>
      </c>
      <c r="B5" s="88"/>
      <c r="C5" s="88"/>
      <c r="D5" s="88"/>
      <c r="E5" s="88"/>
    </row>
    <row r="6" spans="1:5" ht="11.25" x14ac:dyDescent="0.2">
      <c r="A6" s="88" t="s">
        <v>264</v>
      </c>
      <c r="B6" s="88"/>
      <c r="C6" s="88"/>
      <c r="D6" s="88"/>
      <c r="E6" s="88"/>
    </row>
    <row r="7" spans="1:5" ht="11.2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ht="11.25" x14ac:dyDescent="0.2">
      <c r="A8" s="90">
        <v>3110</v>
      </c>
      <c r="B8" s="86" t="s">
        <v>455</v>
      </c>
      <c r="C8" s="91">
        <v>2370353.4700000002</v>
      </c>
    </row>
    <row r="9" spans="1:5" ht="11.25" x14ac:dyDescent="0.2">
      <c r="A9" s="90">
        <v>3120</v>
      </c>
      <c r="B9" s="86" t="s">
        <v>595</v>
      </c>
      <c r="C9" s="91">
        <v>0.01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ht="11.25" x14ac:dyDescent="0.2">
      <c r="A12" s="88" t="s">
        <v>266</v>
      </c>
      <c r="B12" s="88"/>
      <c r="C12" s="88"/>
      <c r="D12" s="88"/>
      <c r="E12" s="88"/>
    </row>
    <row r="13" spans="1:5" ht="11.2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ht="11.25" x14ac:dyDescent="0.2">
      <c r="A14" s="90">
        <v>3210</v>
      </c>
      <c r="B14" s="86" t="s">
        <v>598</v>
      </c>
      <c r="C14" s="91">
        <v>1874821.64</v>
      </c>
    </row>
    <row r="15" spans="1:5" ht="11.25" x14ac:dyDescent="0.2">
      <c r="A15" s="90">
        <v>3220</v>
      </c>
      <c r="B15" s="86" t="s">
        <v>599</v>
      </c>
      <c r="C15" s="91">
        <v>6491066.4199999999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ht="11.25" x14ac:dyDescent="0.2">
      <c r="A21" s="90">
        <v>3240</v>
      </c>
      <c r="B21" s="86" t="s">
        <v>605</v>
      </c>
      <c r="C21" s="91">
        <f>SUM(C22:C24)</f>
        <v>0</v>
      </c>
    </row>
    <row r="22" spans="1:3" ht="11.25" x14ac:dyDescent="0.2">
      <c r="A22" s="90">
        <v>3241</v>
      </c>
      <c r="B22" s="86" t="s">
        <v>606</v>
      </c>
      <c r="C22" s="91">
        <v>0</v>
      </c>
    </row>
    <row r="23" spans="1:3" ht="11.25" x14ac:dyDescent="0.2">
      <c r="A23" s="90">
        <v>3242</v>
      </c>
      <c r="B23" s="86" t="s">
        <v>607</v>
      </c>
      <c r="C23" s="91">
        <v>0</v>
      </c>
    </row>
    <row r="24" spans="1:3" ht="11.25" x14ac:dyDescent="0.2">
      <c r="A24" s="90">
        <v>3243</v>
      </c>
      <c r="B24" s="86" t="s">
        <v>608</v>
      </c>
      <c r="C24" s="91">
        <v>0</v>
      </c>
    </row>
    <row r="25" spans="1:3" ht="11.25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ht="11.25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ColWidth="11.44140625" defaultRowHeight="10.199999999999999" x14ac:dyDescent="0.2"/>
  <cols>
    <col min="1" max="1" width="11.44140625" style="34"/>
    <col min="2" max="2" width="124.33203125" style="3" customWidth="1"/>
    <col min="3" max="16384" width="11.44140625" style="3"/>
  </cols>
  <sheetData>
    <row r="2" spans="1:2" ht="15" customHeight="1" x14ac:dyDescent="0.2">
      <c r="A2" s="56" t="s">
        <v>282</v>
      </c>
      <c r="B2" s="53" t="s">
        <v>92</v>
      </c>
    </row>
    <row r="3" spans="1:2" ht="11.25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ht="11.25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E98" sqref="E98"/>
    </sheetView>
  </sheetViews>
  <sheetFormatPr baseColWidth="10" defaultColWidth="9.109375" defaultRowHeight="10.199999999999999" x14ac:dyDescent="0.2"/>
  <cols>
    <col min="1" max="1" width="10" style="86" customWidth="1"/>
    <col min="2" max="2" width="63.44140625" style="86" bestFit="1" customWidth="1"/>
    <col min="3" max="3" width="15.33203125" style="86" bestFit="1" customWidth="1"/>
    <col min="4" max="4" width="16.44140625" style="86" bestFit="1" customWidth="1"/>
    <col min="5" max="5" width="19.109375" style="86" customWidth="1"/>
    <col min="6" max="16384" width="9.109375" style="86"/>
  </cols>
  <sheetData>
    <row r="1" spans="1:5" s="92" customFormat="1" ht="18.899999999999999" customHeight="1" x14ac:dyDescent="0.25">
      <c r="A1" s="154" t="s">
        <v>628</v>
      </c>
      <c r="B1" s="154"/>
      <c r="C1" s="154"/>
      <c r="D1" s="84" t="s">
        <v>288</v>
      </c>
      <c r="E1" s="85">
        <v>2018</v>
      </c>
    </row>
    <row r="2" spans="1:5" s="92" customFormat="1" ht="18.899999999999999" customHeight="1" x14ac:dyDescent="0.25">
      <c r="A2" s="154" t="s">
        <v>612</v>
      </c>
      <c r="B2" s="154"/>
      <c r="C2" s="154"/>
      <c r="D2" s="84" t="s">
        <v>290</v>
      </c>
      <c r="E2" s="85" t="str">
        <f>ESF!H2</f>
        <v>Trimestral</v>
      </c>
    </row>
    <row r="3" spans="1:5" s="92" customFormat="1" ht="18.899999999999999" customHeight="1" x14ac:dyDescent="0.25">
      <c r="A3" s="154" t="s">
        <v>629</v>
      </c>
      <c r="B3" s="154"/>
      <c r="C3" s="154"/>
      <c r="D3" s="84" t="s">
        <v>292</v>
      </c>
      <c r="E3" s="85">
        <f>ESF!H3</f>
        <v>1</v>
      </c>
    </row>
    <row r="4" spans="1:5" ht="11.25" x14ac:dyDescent="0.2">
      <c r="A4" s="87" t="s">
        <v>293</v>
      </c>
      <c r="B4" s="88"/>
      <c r="C4" s="88"/>
      <c r="D4" s="88"/>
      <c r="E4" s="88"/>
    </row>
    <row r="6" spans="1:5" ht="11.25" x14ac:dyDescent="0.2">
      <c r="A6" s="88" t="s">
        <v>267</v>
      </c>
      <c r="B6" s="88"/>
      <c r="C6" s="88"/>
      <c r="D6" s="88"/>
      <c r="E6" s="88"/>
    </row>
    <row r="7" spans="1:5" ht="11.2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ht="11.2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ht="11.25" x14ac:dyDescent="0.2">
      <c r="A10" s="90">
        <v>1113</v>
      </c>
      <c r="B10" s="86" t="s">
        <v>615</v>
      </c>
      <c r="C10" s="91">
        <v>1705108.07</v>
      </c>
      <c r="D10" s="91">
        <v>690368.46</v>
      </c>
    </row>
    <row r="11" spans="1:5" ht="11.25" x14ac:dyDescent="0.2">
      <c r="A11" s="90">
        <v>1114</v>
      </c>
      <c r="B11" s="86" t="s">
        <v>294</v>
      </c>
      <c r="C11" s="91">
        <v>0</v>
      </c>
      <c r="D11" s="91">
        <v>0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ht="11.2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ht="11.25" x14ac:dyDescent="0.2">
      <c r="A15" s="90">
        <v>1110</v>
      </c>
      <c r="B15" s="86" t="s">
        <v>618</v>
      </c>
      <c r="C15" s="91">
        <f>SUM(C8:C14)</f>
        <v>1705108.07</v>
      </c>
      <c r="D15" s="91">
        <f>SUM(D8:D14)</f>
        <v>690368.46</v>
      </c>
    </row>
    <row r="16" spans="1:5" ht="11.25" x14ac:dyDescent="0.2">
      <c r="D16" s="148"/>
    </row>
    <row r="18" spans="1:5" ht="11.25" x14ac:dyDescent="0.2">
      <c r="A18" s="88" t="s">
        <v>268</v>
      </c>
      <c r="B18" s="88"/>
      <c r="C18" s="88"/>
      <c r="D18" s="88"/>
      <c r="E18" s="88"/>
    </row>
    <row r="19" spans="1:5" ht="11.2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ht="11.25" x14ac:dyDescent="0.2">
      <c r="A20" s="90">
        <v>1230</v>
      </c>
      <c r="B20" s="86" t="s">
        <v>328</v>
      </c>
      <c r="C20" s="91">
        <f>SUM(C21:C27)</f>
        <v>6741995.5300000003</v>
      </c>
    </row>
    <row r="21" spans="1:5" ht="11.25" x14ac:dyDescent="0.2">
      <c r="A21" s="90">
        <v>1231</v>
      </c>
      <c r="B21" s="86" t="s">
        <v>329</v>
      </c>
      <c r="C21" s="91">
        <v>6741995.5300000003</v>
      </c>
    </row>
    <row r="22" spans="1:5" ht="11.25" x14ac:dyDescent="0.2">
      <c r="A22" s="90">
        <v>1232</v>
      </c>
      <c r="B22" s="86" t="s">
        <v>330</v>
      </c>
      <c r="C22" s="91">
        <v>0</v>
      </c>
    </row>
    <row r="23" spans="1:5" ht="11.25" x14ac:dyDescent="0.2">
      <c r="A23" s="90">
        <v>1233</v>
      </c>
      <c r="B23" s="86" t="s">
        <v>331</v>
      </c>
      <c r="C23" s="91">
        <v>0</v>
      </c>
    </row>
    <row r="24" spans="1:5" ht="11.25" x14ac:dyDescent="0.2">
      <c r="A24" s="90">
        <v>1234</v>
      </c>
      <c r="B24" s="86" t="s">
        <v>332</v>
      </c>
      <c r="C24" s="91">
        <v>0</v>
      </c>
    </row>
    <row r="25" spans="1:5" x14ac:dyDescent="0.2">
      <c r="A25" s="90">
        <v>1235</v>
      </c>
      <c r="B25" s="86" t="s">
        <v>333</v>
      </c>
      <c r="C25" s="91">
        <v>0</v>
      </c>
    </row>
    <row r="26" spans="1:5" ht="11.25" x14ac:dyDescent="0.2">
      <c r="A26" s="90">
        <v>1236</v>
      </c>
      <c r="B26" s="86" t="s">
        <v>334</v>
      </c>
      <c r="C26" s="91">
        <v>0</v>
      </c>
    </row>
    <row r="27" spans="1:5" ht="11.25" x14ac:dyDescent="0.2">
      <c r="A27" s="90">
        <v>1239</v>
      </c>
      <c r="B27" s="86" t="s">
        <v>335</v>
      </c>
      <c r="C27" s="91">
        <v>0</v>
      </c>
    </row>
    <row r="28" spans="1:5" ht="11.25" x14ac:dyDescent="0.2">
      <c r="A28" s="90">
        <v>1240</v>
      </c>
      <c r="B28" s="86" t="s">
        <v>336</v>
      </c>
      <c r="C28" s="91">
        <f>SUM(C29:C36)</f>
        <v>1655582.17</v>
      </c>
    </row>
    <row r="29" spans="1:5" x14ac:dyDescent="0.2">
      <c r="A29" s="90">
        <v>1241</v>
      </c>
      <c r="B29" s="86" t="s">
        <v>337</v>
      </c>
      <c r="C29" s="91">
        <v>495192.2</v>
      </c>
    </row>
    <row r="30" spans="1:5" ht="11.25" x14ac:dyDescent="0.2">
      <c r="A30" s="90">
        <v>1242</v>
      </c>
      <c r="B30" s="86" t="s">
        <v>338</v>
      </c>
      <c r="C30" s="91">
        <v>34000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1126389.97</v>
      </c>
    </row>
    <row r="33" spans="1:5" ht="11.25" x14ac:dyDescent="0.2">
      <c r="A33" s="90">
        <v>1245</v>
      </c>
      <c r="B33" s="86" t="s">
        <v>341</v>
      </c>
      <c r="C33" s="91">
        <v>0</v>
      </c>
    </row>
    <row r="34" spans="1:5" ht="11.25" x14ac:dyDescent="0.2">
      <c r="A34" s="90">
        <v>1246</v>
      </c>
      <c r="B34" s="86" t="s">
        <v>342</v>
      </c>
      <c r="C34" s="91">
        <v>0</v>
      </c>
    </row>
    <row r="35" spans="1:5" ht="11.2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ht="11.25" x14ac:dyDescent="0.2">
      <c r="A37" s="90">
        <v>1250</v>
      </c>
      <c r="B37" s="86" t="s">
        <v>346</v>
      </c>
      <c r="C37" s="91">
        <f>SUM(C38:C42)</f>
        <v>64870</v>
      </c>
    </row>
    <row r="38" spans="1:5" ht="11.25" x14ac:dyDescent="0.2">
      <c r="A38" s="90">
        <v>1251</v>
      </c>
      <c r="B38" s="86" t="s">
        <v>347</v>
      </c>
      <c r="C38" s="91">
        <v>64870</v>
      </c>
    </row>
    <row r="39" spans="1:5" ht="11.25" x14ac:dyDescent="0.2">
      <c r="A39" s="90">
        <v>1252</v>
      </c>
      <c r="B39" s="86" t="s">
        <v>348</v>
      </c>
      <c r="C39" s="91">
        <v>0</v>
      </c>
    </row>
    <row r="40" spans="1:5" ht="11.25" x14ac:dyDescent="0.2">
      <c r="A40" s="90">
        <v>1253</v>
      </c>
      <c r="B40" s="86" t="s">
        <v>349</v>
      </c>
      <c r="C40" s="91">
        <v>0</v>
      </c>
    </row>
    <row r="41" spans="1:5" ht="11.25" x14ac:dyDescent="0.2">
      <c r="A41" s="90">
        <v>1254</v>
      </c>
      <c r="B41" s="86" t="s">
        <v>350</v>
      </c>
      <c r="C41" s="91">
        <v>0</v>
      </c>
    </row>
    <row r="42" spans="1:5" ht="11.25" x14ac:dyDescent="0.2">
      <c r="A42" s="90">
        <v>1259</v>
      </c>
      <c r="B42" s="86" t="s">
        <v>351</v>
      </c>
      <c r="C42" s="91">
        <v>0</v>
      </c>
    </row>
    <row r="44" spans="1:5" ht="11.25" x14ac:dyDescent="0.2">
      <c r="A44" s="88" t="s">
        <v>276</v>
      </c>
      <c r="B44" s="88"/>
      <c r="C44" s="88"/>
      <c r="D44" s="88"/>
      <c r="E44" s="88"/>
    </row>
    <row r="45" spans="1:5" ht="11.2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ht="11.25" x14ac:dyDescent="0.2">
      <c r="A46" s="90">
        <v>5500</v>
      </c>
      <c r="B46" s="86" t="s">
        <v>565</v>
      </c>
      <c r="C46" s="91">
        <f>SUM(C47+C56+C59+C65+C67+C69)</f>
        <v>0</v>
      </c>
      <c r="D46" s="91">
        <v>0</v>
      </c>
    </row>
    <row r="47" spans="1:5" ht="11.25" x14ac:dyDescent="0.2">
      <c r="A47" s="90">
        <v>5510</v>
      </c>
      <c r="B47" s="86" t="s">
        <v>566</v>
      </c>
      <c r="C47" s="91">
        <f>SUM(C48:C55)</f>
        <v>0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0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0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C38" sqref="C38"/>
    </sheetView>
  </sheetViews>
  <sheetFormatPr baseColWidth="10" defaultColWidth="11.44140625" defaultRowHeight="10.199999999999999" x14ac:dyDescent="0.2"/>
  <cols>
    <col min="1" max="1" width="11.44140625" style="34"/>
    <col min="2" max="2" width="124.33203125" style="32" customWidth="1"/>
    <col min="3" max="16384" width="11.44140625" style="34"/>
  </cols>
  <sheetData>
    <row r="2" spans="1:2" ht="15" customHeight="1" x14ac:dyDescent="0.2">
      <c r="A2" s="56" t="s">
        <v>282</v>
      </c>
      <c r="B2" s="53" t="s">
        <v>92</v>
      </c>
    </row>
    <row r="3" spans="1:2" ht="11.25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ht="11.25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ht="11.25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ht="11.25" x14ac:dyDescent="0.2">
      <c r="B16" s="68"/>
    </row>
    <row r="17" spans="2:2" ht="11.25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2018-03-08T17:54:20Z</cp:lastPrinted>
  <dcterms:created xsi:type="dcterms:W3CDTF">2012-12-11T20:36:24Z</dcterms:created>
  <dcterms:modified xsi:type="dcterms:W3CDTF">2018-10-22T16:35:34Z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